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Brand\south-street-site\source-files\"/>
    </mc:Choice>
  </mc:AlternateContent>
  <xr:revisionPtr revIDLastSave="0" documentId="13_ncr:1_{1C7D61EF-031C-4E95-9D46-E3E24CA77EA2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Vibrancy_Index" sheetId="2" r:id="rId1"/>
    <sheet name="Vacancy_Bellwether" sheetId="3" r:id="rId2"/>
    <sheet name="Sourc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2" l="1"/>
  <c r="H67" i="2"/>
  <c r="H66" i="2"/>
  <c r="H65" i="2"/>
  <c r="H64" i="2"/>
  <c r="H63" i="2"/>
  <c r="H62" i="2"/>
  <c r="H61" i="2"/>
  <c r="H57" i="2"/>
  <c r="H56" i="2"/>
  <c r="H55" i="2"/>
  <c r="H54" i="2"/>
  <c r="H53" i="2"/>
  <c r="H52" i="2"/>
  <c r="H51" i="2"/>
  <c r="H50" i="2"/>
  <c r="D45" i="2"/>
</calcChain>
</file>

<file path=xl/sharedStrings.xml><?xml version="1.0" encoding="utf-8"?>
<sst xmlns="http://schemas.openxmlformats.org/spreadsheetml/2006/main" count="237" uniqueCount="152">
  <si>
    <t>Vacancy (inverted)</t>
  </si>
  <si>
    <t>Condition</t>
  </si>
  <si>
    <t>Anchor Occupancy</t>
  </si>
  <si>
    <t>Tenant Mix Quality</t>
  </si>
  <si>
    <t>Figure X. South Street Vibrancy Index, 1965 to 2026</t>
  </si>
  <si>
    <t>Composite corridor health score on a 0 to 100 scale, extending PCPC's Philadelphia Shops methodology</t>
  </si>
  <si>
    <t>Dimension Weights</t>
  </si>
  <si>
    <t>TOTAL</t>
  </si>
  <si>
    <t>South Street: Vibrancy Index by Period</t>
  </si>
  <si>
    <t>Period</t>
  </si>
  <si>
    <t>Era Tag</t>
  </si>
  <si>
    <t>Vacancy</t>
  </si>
  <si>
    <t>Anchor</t>
  </si>
  <si>
    <t>Tenant Mix</t>
  </si>
  <si>
    <t>Index</t>
  </si>
  <si>
    <t>Type</t>
  </si>
  <si>
    <t>Notes</t>
  </si>
  <si>
    <t>Black Renaissance</t>
  </si>
  <si>
    <t>Reconstructed</t>
  </si>
  <si>
    <t>Orlons "South Street" era; jazz clubs, music venues, creative scene</t>
  </si>
  <si>
    <t>Expressway Trough</t>
  </si>
  <si>
    <t>Peak Crosstown threat; owners fled; documented collapse without numbers</t>
  </si>
  <si>
    <t>Recovery Beginning</t>
  </si>
  <si>
    <t>Crosstown defeated; Urban Renewal era; Renaissance launching</t>
  </si>
  <si>
    <t>PCPC Baseline</t>
  </si>
  <si>
    <t>Observed</t>
  </si>
  <si>
    <t>PCPC inventory; Axelrod consolidating; Tower opens</t>
  </si>
  <si>
    <t>Renaissance Peak</t>
  </si>
  <si>
    <t>PCPC Update; Tower, Zipperhead, Acme, TLA all active</t>
  </si>
  <si>
    <t>Chain Shift</t>
  </si>
  <si>
    <t>Observed*</t>
  </si>
  <si>
    <t>Econsult composite top ranking; Adidas era; mix narrowing</t>
  </si>
  <si>
    <t>East-End Distress</t>
  </si>
  <si>
    <t>WHYY 16% vacancy; La Fourno closes; smoke shops cluster</t>
  </si>
  <si>
    <t>Hollowing</t>
  </si>
  <si>
    <t>Field survey; 28% CMX vacancy; ~50% of anchors vacant</t>
  </si>
  <si>
    <t>East Passyunk: Vibrancy Index by Period (Comparator)</t>
  </si>
  <si>
    <t>Italian Market core</t>
  </si>
  <si>
    <t>Stable working-class corridor; Italian Market active</t>
  </si>
  <si>
    <t>Stable</t>
  </si>
  <si>
    <t>Stable corridor; family ownership intact</t>
  </si>
  <si>
    <t>Stable corridor; family ownership intact through Urban Renewal era</t>
  </si>
  <si>
    <t>PCPC 9.6% vacancy; healthy mix</t>
  </si>
  <si>
    <t>PCPC 9.7% vacancy; continued stability</t>
  </si>
  <si>
    <t>Restaurant Boom</t>
  </si>
  <si>
    <t>Econsult composite stable; dining destination emerging</t>
  </si>
  <si>
    <t>Regional Destination</t>
  </si>
  <si>
    <t>Full-service dining cluster; sustained occupancy</t>
  </si>
  <si>
    <t>Field survey; 9% CMX vacancy; 25 full-service restaurants</t>
  </si>
  <si>
    <t>Data type key</t>
  </si>
  <si>
    <t>Estimated from historical accounts; no measured vacancy data exists for these periods. Plotted with hollow triangles and dotted line on the chart.</t>
  </si>
  <si>
    <t>Measured directly from PCPC inventories (1988, 1995), Econsult composite (2002, with caveat), WHYY/SSHD reporting (2018, with caveat), and field survey (2026).</t>
  </si>
  <si>
    <t>Figure X. South Street Vacancy Bellwether, 1965 to 2026</t>
  </si>
  <si>
    <t>Commercial vacancy on a single corridor-wide line (Front to 12th, weighted)</t>
  </si>
  <si>
    <t>Vacancy data table (granular subcorridor data preserved; chart uses weighted corridor-wide line)</t>
  </si>
  <si>
    <t>Year</t>
  </si>
  <si>
    <t>Era</t>
  </si>
  <si>
    <t>Segment / Geography</t>
  </si>
  <si>
    <t>Vacancy %</t>
  </si>
  <si>
    <t>Geo Class</t>
  </si>
  <si>
    <t>Source</t>
  </si>
  <si>
    <t>South Street, corridor-wide</t>
  </si>
  <si>
    <t>Orlons 1963; Hodos 2010</t>
  </si>
  <si>
    <t>Estimated from cultural and qualitative evidence of early-1960s vibrancy</t>
  </si>
  <si>
    <t>Hodos 2010; Inquirer 2025</t>
  </si>
  <si>
    <t>Estimated trough during peak Crosstown threat</t>
  </si>
  <si>
    <t>Hodos 2010; QVNA 2018</t>
  </si>
  <si>
    <t>Estimated post-Crosstown recovery year; Urban Renewal era</t>
  </si>
  <si>
    <t>South Street / Front-8th</t>
  </si>
  <si>
    <t>Close</t>
  </si>
  <si>
    <t>PCPC 1989</t>
  </si>
  <si>
    <t>Center #10; GLA-share basis</t>
  </si>
  <si>
    <t>South Street / 8th-12th</t>
  </si>
  <si>
    <t>Center #11; GLA-share basis</t>
  </si>
  <si>
    <t>South Street, corridor-wide (weighted)</t>
  </si>
  <si>
    <t>Weighted avg PCPC 1989</t>
  </si>
  <si>
    <t>Weighted by reported GLA units across Front-8th and 8th-12th</t>
  </si>
  <si>
    <t>East Passyunk</t>
  </si>
  <si>
    <t>Comparator</t>
  </si>
  <si>
    <t>Center #34</t>
  </si>
  <si>
    <t>PCPC 1996</t>
  </si>
  <si>
    <t>Center #10; unit-count basis</t>
  </si>
  <si>
    <t>Center #11; unit-count basis</t>
  </si>
  <si>
    <t>Weighted avg PCPC 1996</t>
  </si>
  <si>
    <t>Weighted by reported unit counts</t>
  </si>
  <si>
    <t>South Street (both segments)</t>
  </si>
  <si>
    <t>Econsult 2009</t>
  </si>
  <si>
    <t>Inferred; exact % not published; ranked composite high performer</t>
  </si>
  <si>
    <t>Adjacent Benchmark</t>
  </si>
  <si>
    <t>Fabric Row (S. 4th, Bainbridge-Christian)</t>
  </si>
  <si>
    <t>Broader</t>
  </si>
  <si>
    <t>Brin Hidden City 2012</t>
  </si>
  <si>
    <t>Off-corridor reference point</t>
  </si>
  <si>
    <t>South Street (per SSHD ED)</t>
  </si>
  <si>
    <t>Ambiguous</t>
  </si>
  <si>
    <t>WHYY / Harris 2018</t>
  </si>
  <si>
    <t>Boundary undefined; SSHD ED quote</t>
  </si>
  <si>
    <t>Partial Recovery</t>
  </si>
  <si>
    <t>SSHD district (broader than study area)</t>
  </si>
  <si>
    <t>SSHD minutes April 2022</t>
  </si>
  <si>
    <t>'Available spaces', district-wide definition</t>
  </si>
  <si>
    <t>Exact</t>
  </si>
  <si>
    <t>Field survey 2026</t>
  </si>
  <si>
    <t>CMX-zoned parcels; PCPC #10 equivalent</t>
  </si>
  <si>
    <t>CMX-zoned parcels; PCPC #11 equivalent</t>
  </si>
  <si>
    <t>All CMX-zoned parcels Front-12th (plotted on chart)</t>
  </si>
  <si>
    <t>CMX-zoned parcels</t>
  </si>
  <si>
    <t>Geography Class Key</t>
  </si>
  <si>
    <t>South Street frontage only, both sides, Front to 12th</t>
  </si>
  <si>
    <t>PCPC subcorridor matching thesis area (Front-8th, 8th-12th)</t>
  </si>
  <si>
    <t>BID district or adjacent corridor; broader than study area</t>
  </si>
  <si>
    <t>Source does not define measurement boundary</t>
  </si>
  <si>
    <t>Estimated from secondary qualitative sources</t>
  </si>
  <si>
    <t>East Passyunk reference values</t>
  </si>
  <si>
    <t>Sources</t>
  </si>
  <si>
    <t>Chicago Notes-Bibliography format.</t>
  </si>
  <si>
    <t>[1]</t>
  </si>
  <si>
    <t>The Orlons. "South Street." Cameo-Parkway Records, 1963.</t>
  </si>
  <si>
    <t>[2]</t>
  </si>
  <si>
    <t>Philadelphia City Planning Commission. Philadelphia Shops: A Citywide Study of Retail Center Conditions, Issues, and Opportunities. Philadelphia: Philadelphia City Planning Commission, 1989.</t>
  </si>
  <si>
    <t>[3]</t>
  </si>
  <si>
    <t>Philadelphia City Planning Commission. Philadelphia Shops Update: A Citywide Inventory of Retail Centers. Philadelphia: Philadelphia City Planning Commission, December 1996.</t>
  </si>
  <si>
    <t>[4]</t>
  </si>
  <si>
    <t>Econsult Corporation. Commercial Corridors: A Strategic Investment Framework for Philadelphia. Philadelphia: Philadelphia LISC, March 2009.</t>
  </si>
  <si>
    <t>[5]</t>
  </si>
  <si>
    <t>Hodos, Jerome Isaac. "Whose Neighborhood Is It, Anyway?" Drexel Law Review (Fall 2010).</t>
  </si>
  <si>
    <t>[6]</t>
  </si>
  <si>
    <t>Brin, Joseph G. "On Fabric Row, Signs of a Paradigm Shift." Hidden City Philadelphia, September 2012.</t>
  </si>
  <si>
    <t>[7]</t>
  </si>
  <si>
    <t>Russ, Valerie. "South Street in Philly is going in two different directions." Philadelphia Inquirer, 2017.</t>
  </si>
  <si>
    <t>[8]</t>
  </si>
  <si>
    <t>LoBasso, Randy. "Revitalize South Street with a parking ban." Philadelphia Inquirer, November 26, 2018.</t>
  </si>
  <si>
    <t>[9]</t>
  </si>
  <si>
    <t>WHYY. "Is South Street's Retail Apocalypse Coming to an End?" November 20, 2018.</t>
  </si>
  <si>
    <t>[10]</t>
  </si>
  <si>
    <t>Klein, Michael. "La Fourno has closed, creating another restaurant vacancy on South Street." Philadelphia Inquirer, November 11, 2019.</t>
  </si>
  <si>
    <t>[11]</t>
  </si>
  <si>
    <t>Hidden City Philadelphia. "Saving South Street Through the Lens of Denise Scott Brown." February 2020.</t>
  </si>
  <si>
    <t>[12]</t>
  </si>
  <si>
    <t>South Street Headhouse District. "SSHD Meeting Minutes — April 20, 2022." April 2022.</t>
  </si>
  <si>
    <t>[13]</t>
  </si>
  <si>
    <t>Philadelphia Inquirer. "As spring comes to South Street, locals see signs of rebirth." March 2024.</t>
  </si>
  <si>
    <t>[14]</t>
  </si>
  <si>
    <t>Philadelphia Inquirer. "A highway project that would have destroyed South Street in the 1960s echoes today's debates about Philly traffic." May 21, 2025.</t>
  </si>
  <si>
    <t>[15]</t>
  </si>
  <si>
    <t>Society Hill Civic Association. Newsletter, September-October 2025.</t>
  </si>
  <si>
    <t>[16]</t>
  </si>
  <si>
    <t>Snyderman, Rick, Ruth Snyderman, and Amy Grant. "The Story of the South Street Renaissance." QVNA Magazine (November/December 2018).</t>
  </si>
  <si>
    <t>[17]</t>
  </si>
  <si>
    <t>Wallace, Linda S. "New Yorker finds room for growth on South Street." Philadelphia Inquirer, September 13, 1987.</t>
  </si>
  <si>
    <t>[18]</t>
  </si>
  <si>
    <t>Engelhardt, Brandon. South Street and East Passyunk Avenue commercial corridor field survey,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</si>
</sst>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8"/>
      <color rgb="FF1F4E79"/>
      <name val="Arial"/>
    </font>
    <font>
      <i/>
      <sz val="11"/>
      <color rgb="FF595959"/>
      <name val="Arial"/>
    </font>
    <font>
      <b/>
      <sz val="12"/>
      <color rgb="FFFFFFFF"/>
      <name val="Arial"/>
    </font>
    <font>
      <b/>
      <sz val="10"/>
      <name val="Arial"/>
    </font>
    <font>
      <b/>
      <sz val="10"/>
      <color rgb="FFFFFFFF"/>
      <name val="Arial"/>
    </font>
    <font>
      <b/>
      <sz val="11"/>
      <color rgb="FF1F4E79"/>
      <name val="Arial"/>
    </font>
    <font>
      <i/>
      <sz val="9"/>
      <color rgb="FF595959"/>
      <name val="Arial"/>
    </font>
    <font>
      <sz val="9"/>
      <color rgb="FF595959"/>
      <name val="Arial"/>
    </font>
    <font>
      <b/>
      <sz val="11"/>
      <color rgb="FF548235"/>
      <name val="Arial"/>
    </font>
    <font>
      <b/>
      <sz val="10"/>
      <color rgb="FF1F2937"/>
      <name val="Arial"/>
    </font>
    <font>
      <i/>
      <sz val="10"/>
      <color rgb="FF595959"/>
      <name val="Arial"/>
    </font>
    <font>
      <b/>
      <sz val="10"/>
      <color rgb="FF1F4E79"/>
      <name val="Arial"/>
    </font>
    <font>
      <b/>
      <sz val="9"/>
      <color rgb="FF595959"/>
      <name val="Arial"/>
    </font>
    <font>
      <b/>
      <sz val="11"/>
      <color rgb="FF1F2937"/>
      <name val="Arial"/>
    </font>
  </fonts>
  <fills count="13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1F4E79"/>
      </patternFill>
    </fill>
    <fill>
      <patternFill patternType="solid">
        <fgColor rgb="FFF2F2F2"/>
      </patternFill>
    </fill>
    <fill>
      <patternFill patternType="solid">
        <fgColor rgb="FF8497B0"/>
      </patternFill>
    </fill>
    <fill>
      <patternFill patternType="solid">
        <fgColor rgb="FFFCE4D6"/>
      </patternFill>
    </fill>
    <fill>
      <patternFill patternType="solid">
        <fgColor rgb="FF548235"/>
      </patternFill>
    </fill>
    <fill>
      <patternFill patternType="solid">
        <fgColor rgb="FFE2D6F3"/>
      </patternFill>
    </fill>
    <fill>
      <patternFill patternType="solid">
        <fgColor rgb="FFBDD7EE"/>
      </patternFill>
    </fill>
    <fill>
      <patternFill patternType="solid">
        <fgColor rgb="FFD9D2E9"/>
      </patternFill>
    </fill>
    <fill>
      <patternFill patternType="solid">
        <fgColor rgb="FFF8CBAD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1" fillId="4" borderId="1" xfId="0" applyFont="1" applyFill="1" applyBorder="1"/>
    <xf numFmtId="9" fontId="5" fillId="4" borderId="1" xfId="0" applyNumberFormat="1" applyFont="1" applyFill="1" applyBorder="1" applyAlignment="1">
      <alignment horizontal="center"/>
    </xf>
    <xf numFmtId="9" fontId="5" fillId="5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5" fillId="6" borderId="1" xfId="0" applyFont="1" applyFill="1" applyBorder="1" applyAlignment="1">
      <alignment horizontal="center"/>
    </xf>
    <xf numFmtId="0" fontId="1" fillId="6" borderId="1" xfId="0" applyFont="1" applyFill="1" applyBorder="1"/>
    <xf numFmtId="1" fontId="1" fillId="6" borderId="1" xfId="0" applyNumberFormat="1" applyFont="1" applyFill="1" applyBorder="1" applyAlignment="1">
      <alignment horizontal="center"/>
    </xf>
    <xf numFmtId="164" fontId="7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5" fillId="6" borderId="1" xfId="0" applyFont="1" applyFill="1" applyBorder="1"/>
    <xf numFmtId="165" fontId="13" fillId="6" borderId="1" xfId="0" applyNumberFormat="1" applyFont="1" applyFill="1" applyBorder="1" applyAlignment="1">
      <alignment horizontal="center"/>
    </xf>
    <xf numFmtId="0" fontId="14" fillId="6" borderId="1" xfId="0" applyFont="1" applyFill="1" applyBorder="1"/>
    <xf numFmtId="0" fontId="14" fillId="6" borderId="1" xfId="0" applyFont="1" applyFill="1" applyBorder="1" applyAlignment="1">
      <alignment vertical="center" wrapText="1"/>
    </xf>
    <xf numFmtId="165" fontId="13" fillId="0" borderId="1" xfId="0" applyNumberFormat="1" applyFont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9" fillId="0" borderId="1" xfId="0" applyFont="1" applyBorder="1"/>
    <xf numFmtId="0" fontId="5" fillId="10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15" fillId="0" borderId="0" xfId="0" applyFont="1"/>
    <xf numFmtId="0" fontId="5" fillId="8" borderId="1" xfId="0" applyFont="1" applyFill="1" applyBorder="1" applyAlignment="1">
      <alignment horizontal="center"/>
    </xf>
    <xf numFmtId="0" fontId="13" fillId="0" borderId="0" xfId="0" applyFont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0" fillId="0" borderId="0" xfId="0"/>
    <xf numFmtId="0" fontId="1" fillId="4" borderId="1" xfId="0" applyFont="1" applyFill="1" applyBorder="1"/>
    <xf numFmtId="0" fontId="0" fillId="0" borderId="2" xfId="0" applyBorder="1"/>
    <xf numFmtId="0" fontId="4" fillId="7" borderId="0" xfId="0" applyFont="1" applyFill="1"/>
    <xf numFmtId="0" fontId="4" fillId="3" borderId="0" xfId="0" applyFont="1" applyFill="1" applyAlignment="1">
      <alignment horizontal="center"/>
    </xf>
    <xf numFmtId="0" fontId="5" fillId="5" borderId="1" xfId="0" applyFont="1" applyFill="1" applyBorder="1" applyAlignment="1">
      <alignment horizontal="right"/>
    </xf>
    <xf numFmtId="0" fontId="4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10477500" cy="59055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10477500" cy="59055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72"/>
  <sheetViews>
    <sheetView showGridLines="0" tabSelected="1" workbookViewId="0"/>
  </sheetViews>
  <sheetFormatPr defaultRowHeight="14.5" x14ac:dyDescent="0.35"/>
  <cols>
    <col min="1" max="1" width="3" customWidth="1"/>
    <col min="2" max="2" width="12" customWidth="1"/>
    <col min="3" max="3" width="28" customWidth="1"/>
    <col min="4" max="9" width="14" customWidth="1"/>
    <col min="10" max="10" width="50" customWidth="1"/>
  </cols>
  <sheetData>
    <row r="2" spans="2:2" ht="23" x14ac:dyDescent="0.5">
      <c r="B2" s="1" t="s">
        <v>4</v>
      </c>
    </row>
    <row r="3" spans="2:2" x14ac:dyDescent="0.35">
      <c r="B3" s="2" t="s">
        <v>5</v>
      </c>
    </row>
    <row r="40" spans="2:10" ht="15.5" x14ac:dyDescent="0.35">
      <c r="B40" s="55" t="s">
        <v>6</v>
      </c>
      <c r="C40" s="51"/>
      <c r="D40" s="51"/>
    </row>
    <row r="41" spans="2:10" x14ac:dyDescent="0.35">
      <c r="B41" s="52" t="s">
        <v>0</v>
      </c>
      <c r="C41" s="53"/>
      <c r="D41" s="4">
        <v>0.4</v>
      </c>
    </row>
    <row r="42" spans="2:10" x14ac:dyDescent="0.35">
      <c r="B42" s="52" t="s">
        <v>1</v>
      </c>
      <c r="C42" s="53"/>
      <c r="D42" s="4">
        <v>0.2</v>
      </c>
    </row>
    <row r="43" spans="2:10" x14ac:dyDescent="0.35">
      <c r="B43" s="52" t="s">
        <v>2</v>
      </c>
      <c r="C43" s="53"/>
      <c r="D43" s="4">
        <v>0.2</v>
      </c>
    </row>
    <row r="44" spans="2:10" x14ac:dyDescent="0.35">
      <c r="B44" s="52" t="s">
        <v>3</v>
      </c>
      <c r="C44" s="53"/>
      <c r="D44" s="4">
        <v>0.2</v>
      </c>
    </row>
    <row r="45" spans="2:10" x14ac:dyDescent="0.35">
      <c r="B45" s="56" t="s">
        <v>7</v>
      </c>
      <c r="C45" s="53"/>
      <c r="D45" s="5">
        <f>SUM(D41:D44)</f>
        <v>1</v>
      </c>
    </row>
    <row r="48" spans="2:10" ht="15.5" x14ac:dyDescent="0.35">
      <c r="B48" s="57" t="s">
        <v>8</v>
      </c>
      <c r="C48" s="51"/>
      <c r="D48" s="51"/>
      <c r="E48" s="51"/>
      <c r="F48" s="51"/>
      <c r="G48" s="51"/>
      <c r="H48" s="51"/>
      <c r="I48" s="51"/>
      <c r="J48" s="51"/>
    </row>
    <row r="49" spans="2:10" ht="30" customHeight="1" x14ac:dyDescent="0.35">
      <c r="B49" s="6" t="s">
        <v>9</v>
      </c>
      <c r="C49" s="6" t="s">
        <v>10</v>
      </c>
      <c r="D49" s="6" t="s">
        <v>11</v>
      </c>
      <c r="E49" s="6" t="s">
        <v>1</v>
      </c>
      <c r="F49" s="6" t="s">
        <v>12</v>
      </c>
      <c r="G49" s="6" t="s">
        <v>13</v>
      </c>
      <c r="H49" s="6" t="s">
        <v>14</v>
      </c>
      <c r="I49" s="6" t="s">
        <v>15</v>
      </c>
      <c r="J49" s="6" t="s">
        <v>16</v>
      </c>
    </row>
    <row r="50" spans="2:10" ht="28" customHeight="1" x14ac:dyDescent="0.35">
      <c r="B50" s="7">
        <v>1965</v>
      </c>
      <c r="C50" s="8" t="s">
        <v>17</v>
      </c>
      <c r="D50" s="9">
        <v>85</v>
      </c>
      <c r="E50" s="9">
        <v>80</v>
      </c>
      <c r="F50" s="9">
        <v>85</v>
      </c>
      <c r="G50" s="9">
        <v>85</v>
      </c>
      <c r="H50" s="10">
        <f t="shared" ref="H50:H57" si="0">D50*$D$41+E50*$D$42+F50*$D$43+G50*$D$44</f>
        <v>84</v>
      </c>
      <c r="I50" s="11" t="s">
        <v>18</v>
      </c>
      <c r="J50" s="12" t="s">
        <v>19</v>
      </c>
    </row>
    <row r="51" spans="2:10" ht="28" customHeight="1" x14ac:dyDescent="0.35">
      <c r="B51" s="7">
        <v>1975</v>
      </c>
      <c r="C51" s="8" t="s">
        <v>20</v>
      </c>
      <c r="D51" s="9">
        <v>55</v>
      </c>
      <c r="E51" s="9">
        <v>50</v>
      </c>
      <c r="F51" s="9">
        <v>40</v>
      </c>
      <c r="G51" s="9">
        <v>50</v>
      </c>
      <c r="H51" s="10">
        <f t="shared" si="0"/>
        <v>50</v>
      </c>
      <c r="I51" s="11" t="s">
        <v>18</v>
      </c>
      <c r="J51" s="12" t="s">
        <v>21</v>
      </c>
    </row>
    <row r="52" spans="2:10" ht="28" customHeight="1" x14ac:dyDescent="0.35">
      <c r="B52" s="7">
        <v>1980</v>
      </c>
      <c r="C52" s="8" t="s">
        <v>22</v>
      </c>
      <c r="D52" s="9">
        <v>60</v>
      </c>
      <c r="E52" s="9">
        <v>50</v>
      </c>
      <c r="F52" s="9">
        <v>50</v>
      </c>
      <c r="G52" s="9">
        <v>50</v>
      </c>
      <c r="H52" s="10">
        <f t="shared" si="0"/>
        <v>54</v>
      </c>
      <c r="I52" s="11" t="s">
        <v>18</v>
      </c>
      <c r="J52" s="12" t="s">
        <v>23</v>
      </c>
    </row>
    <row r="53" spans="2:10" ht="28" customHeight="1" x14ac:dyDescent="0.35">
      <c r="B53" s="13">
        <v>1988</v>
      </c>
      <c r="C53" s="3" t="s">
        <v>24</v>
      </c>
      <c r="D53" s="14">
        <v>63</v>
      </c>
      <c r="E53" s="14">
        <v>60</v>
      </c>
      <c r="F53" s="14">
        <v>70</v>
      </c>
      <c r="G53" s="14">
        <v>75</v>
      </c>
      <c r="H53" s="15">
        <f t="shared" si="0"/>
        <v>66.2</v>
      </c>
      <c r="I53" s="16" t="s">
        <v>25</v>
      </c>
      <c r="J53" s="17" t="s">
        <v>26</v>
      </c>
    </row>
    <row r="54" spans="2:10" ht="28" customHeight="1" x14ac:dyDescent="0.35">
      <c r="B54" s="18">
        <v>1995</v>
      </c>
      <c r="C54" s="19" t="s">
        <v>27</v>
      </c>
      <c r="D54" s="20">
        <v>86</v>
      </c>
      <c r="E54" s="20">
        <v>80</v>
      </c>
      <c r="F54" s="20">
        <v>90</v>
      </c>
      <c r="G54" s="20">
        <v>90</v>
      </c>
      <c r="H54" s="21">
        <f t="shared" si="0"/>
        <v>86.4</v>
      </c>
      <c r="I54" s="22" t="s">
        <v>25</v>
      </c>
      <c r="J54" s="23" t="s">
        <v>28</v>
      </c>
    </row>
    <row r="55" spans="2:10" ht="28" customHeight="1" x14ac:dyDescent="0.35">
      <c r="B55" s="13">
        <v>2002</v>
      </c>
      <c r="C55" s="3" t="s">
        <v>29</v>
      </c>
      <c r="D55" s="14">
        <v>85</v>
      </c>
      <c r="E55" s="14">
        <v>75</v>
      </c>
      <c r="F55" s="14">
        <v>75</v>
      </c>
      <c r="G55" s="14">
        <v>65</v>
      </c>
      <c r="H55" s="15">
        <f t="shared" si="0"/>
        <v>77</v>
      </c>
      <c r="I55" s="16" t="s">
        <v>30</v>
      </c>
      <c r="J55" s="17" t="s">
        <v>31</v>
      </c>
    </row>
    <row r="56" spans="2:10" ht="28" customHeight="1" x14ac:dyDescent="0.35">
      <c r="B56" s="18">
        <v>2018</v>
      </c>
      <c r="C56" s="19" t="s">
        <v>32</v>
      </c>
      <c r="D56" s="20">
        <v>84</v>
      </c>
      <c r="E56" s="20">
        <v>50</v>
      </c>
      <c r="F56" s="20">
        <v>40</v>
      </c>
      <c r="G56" s="20">
        <v>40</v>
      </c>
      <c r="H56" s="21">
        <f t="shared" si="0"/>
        <v>59.6</v>
      </c>
      <c r="I56" s="22" t="s">
        <v>30</v>
      </c>
      <c r="J56" s="23" t="s">
        <v>33</v>
      </c>
    </row>
    <row r="57" spans="2:10" ht="28" customHeight="1" x14ac:dyDescent="0.35">
      <c r="B57" s="24">
        <v>2026</v>
      </c>
      <c r="C57" s="25" t="s">
        <v>34</v>
      </c>
      <c r="D57" s="26">
        <v>72</v>
      </c>
      <c r="E57" s="26">
        <v>45</v>
      </c>
      <c r="F57" s="26">
        <v>30</v>
      </c>
      <c r="G57" s="26">
        <v>35</v>
      </c>
      <c r="H57" s="27">
        <f t="shared" si="0"/>
        <v>50.8</v>
      </c>
      <c r="I57" s="28" t="s">
        <v>25</v>
      </c>
      <c r="J57" s="29" t="s">
        <v>35</v>
      </c>
    </row>
    <row r="59" spans="2:10" ht="15.5" x14ac:dyDescent="0.35">
      <c r="B59" s="54" t="s">
        <v>36</v>
      </c>
      <c r="C59" s="51"/>
      <c r="D59" s="51"/>
      <c r="E59" s="51"/>
      <c r="F59" s="51"/>
      <c r="G59" s="51"/>
      <c r="H59" s="51"/>
      <c r="I59" s="51"/>
      <c r="J59" s="51"/>
    </row>
    <row r="60" spans="2:10" ht="30" customHeight="1" x14ac:dyDescent="0.35">
      <c r="B60" s="30" t="s">
        <v>9</v>
      </c>
      <c r="C60" s="30" t="s">
        <v>10</v>
      </c>
      <c r="D60" s="30" t="s">
        <v>11</v>
      </c>
      <c r="E60" s="30" t="s">
        <v>1</v>
      </c>
      <c r="F60" s="30" t="s">
        <v>12</v>
      </c>
      <c r="G60" s="30" t="s">
        <v>13</v>
      </c>
      <c r="H60" s="30" t="s">
        <v>14</v>
      </c>
      <c r="I60" s="30" t="s">
        <v>15</v>
      </c>
      <c r="J60" s="30" t="s">
        <v>16</v>
      </c>
    </row>
    <row r="61" spans="2:10" ht="28" customHeight="1" x14ac:dyDescent="0.35">
      <c r="B61" s="7">
        <v>1965</v>
      </c>
      <c r="C61" s="8" t="s">
        <v>37</v>
      </c>
      <c r="D61" s="9">
        <v>85</v>
      </c>
      <c r="E61" s="9">
        <v>60</v>
      </c>
      <c r="F61" s="9">
        <v>70</v>
      </c>
      <c r="G61" s="9">
        <v>70</v>
      </c>
      <c r="H61" s="31">
        <f t="shared" ref="H61:H68" si="1">D61*$D$41+E61*$D$42+F61*$D$43+G61*$D$44</f>
        <v>74</v>
      </c>
      <c r="I61" s="11" t="s">
        <v>18</v>
      </c>
      <c r="J61" s="12" t="s">
        <v>38</v>
      </c>
    </row>
    <row r="62" spans="2:10" ht="28" customHeight="1" x14ac:dyDescent="0.35">
      <c r="B62" s="7">
        <v>1975</v>
      </c>
      <c r="C62" s="8" t="s">
        <v>39</v>
      </c>
      <c r="D62" s="9">
        <v>83</v>
      </c>
      <c r="E62" s="9">
        <v>60</v>
      </c>
      <c r="F62" s="9">
        <v>70</v>
      </c>
      <c r="G62" s="9">
        <v>70</v>
      </c>
      <c r="H62" s="31">
        <f t="shared" si="1"/>
        <v>73.2</v>
      </c>
      <c r="I62" s="11" t="s">
        <v>18</v>
      </c>
      <c r="J62" s="12" t="s">
        <v>40</v>
      </c>
    </row>
    <row r="63" spans="2:10" ht="28" customHeight="1" x14ac:dyDescent="0.35">
      <c r="B63" s="7">
        <v>1980</v>
      </c>
      <c r="C63" s="8" t="s">
        <v>39</v>
      </c>
      <c r="D63" s="9">
        <v>83</v>
      </c>
      <c r="E63" s="9">
        <v>63</v>
      </c>
      <c r="F63" s="9">
        <v>73</v>
      </c>
      <c r="G63" s="9">
        <v>73</v>
      </c>
      <c r="H63" s="31">
        <f t="shared" si="1"/>
        <v>75</v>
      </c>
      <c r="I63" s="11" t="s">
        <v>18</v>
      </c>
      <c r="J63" s="12" t="s">
        <v>41</v>
      </c>
    </row>
    <row r="64" spans="2:10" ht="28" customHeight="1" x14ac:dyDescent="0.35">
      <c r="B64" s="13">
        <v>1988</v>
      </c>
      <c r="C64" s="3" t="s">
        <v>24</v>
      </c>
      <c r="D64" s="14">
        <v>85</v>
      </c>
      <c r="E64" s="14">
        <v>67</v>
      </c>
      <c r="F64" s="14">
        <v>75</v>
      </c>
      <c r="G64" s="14">
        <v>77</v>
      </c>
      <c r="H64" s="32">
        <f t="shared" si="1"/>
        <v>77.8</v>
      </c>
      <c r="I64" s="16" t="s">
        <v>25</v>
      </c>
      <c r="J64" s="17" t="s">
        <v>42</v>
      </c>
    </row>
    <row r="65" spans="2:10" ht="28" customHeight="1" x14ac:dyDescent="0.35">
      <c r="B65" s="18">
        <v>1995</v>
      </c>
      <c r="C65" s="19" t="s">
        <v>39</v>
      </c>
      <c r="D65" s="20">
        <v>85</v>
      </c>
      <c r="E65" s="20">
        <v>70</v>
      </c>
      <c r="F65" s="20">
        <v>77</v>
      </c>
      <c r="G65" s="20">
        <v>80</v>
      </c>
      <c r="H65" s="33">
        <f t="shared" si="1"/>
        <v>79.400000000000006</v>
      </c>
      <c r="I65" s="22" t="s">
        <v>25</v>
      </c>
      <c r="J65" s="23" t="s">
        <v>43</v>
      </c>
    </row>
    <row r="66" spans="2:10" ht="28" customHeight="1" x14ac:dyDescent="0.35">
      <c r="B66" s="13">
        <v>2002</v>
      </c>
      <c r="C66" s="3" t="s">
        <v>44</v>
      </c>
      <c r="D66" s="14">
        <v>83</v>
      </c>
      <c r="E66" s="14">
        <v>75</v>
      </c>
      <c r="F66" s="14">
        <v>80</v>
      </c>
      <c r="G66" s="14">
        <v>82</v>
      </c>
      <c r="H66" s="32">
        <f t="shared" si="1"/>
        <v>80.600000000000009</v>
      </c>
      <c r="I66" s="16" t="s">
        <v>30</v>
      </c>
      <c r="J66" s="17" t="s">
        <v>45</v>
      </c>
    </row>
    <row r="67" spans="2:10" ht="28" customHeight="1" x14ac:dyDescent="0.35">
      <c r="B67" s="18">
        <v>2018</v>
      </c>
      <c r="C67" s="19" t="s">
        <v>46</v>
      </c>
      <c r="D67" s="20">
        <v>88</v>
      </c>
      <c r="E67" s="20">
        <v>85</v>
      </c>
      <c r="F67" s="20">
        <v>88</v>
      </c>
      <c r="G67" s="20">
        <v>90</v>
      </c>
      <c r="H67" s="33">
        <f t="shared" si="1"/>
        <v>87.800000000000011</v>
      </c>
      <c r="I67" s="22" t="s">
        <v>30</v>
      </c>
      <c r="J67" s="23" t="s">
        <v>47</v>
      </c>
    </row>
    <row r="68" spans="2:10" ht="28" customHeight="1" x14ac:dyDescent="0.35">
      <c r="B68" s="13">
        <v>2026</v>
      </c>
      <c r="C68" s="3" t="s">
        <v>46</v>
      </c>
      <c r="D68" s="14">
        <v>91</v>
      </c>
      <c r="E68" s="14">
        <v>85</v>
      </c>
      <c r="F68" s="14">
        <v>88</v>
      </c>
      <c r="G68" s="14">
        <v>90</v>
      </c>
      <c r="H68" s="32">
        <f t="shared" si="1"/>
        <v>89</v>
      </c>
      <c r="I68" s="16" t="s">
        <v>25</v>
      </c>
      <c r="J68" s="17" t="s">
        <v>48</v>
      </c>
    </row>
    <row r="70" spans="2:10" x14ac:dyDescent="0.35">
      <c r="B70" s="34" t="s">
        <v>49</v>
      </c>
    </row>
    <row r="71" spans="2:10" ht="32" customHeight="1" x14ac:dyDescent="0.35">
      <c r="B71" s="7" t="s">
        <v>18</v>
      </c>
      <c r="C71" s="50" t="s">
        <v>50</v>
      </c>
      <c r="D71" s="51"/>
      <c r="E71" s="51"/>
      <c r="F71" s="51"/>
      <c r="G71" s="51"/>
      <c r="H71" s="51"/>
      <c r="I71" s="51"/>
      <c r="J71" s="51"/>
    </row>
    <row r="72" spans="2:10" ht="32" customHeight="1" x14ac:dyDescent="0.35">
      <c r="B72" s="18" t="s">
        <v>25</v>
      </c>
      <c r="C72" s="50" t="s">
        <v>51</v>
      </c>
      <c r="D72" s="51"/>
      <c r="E72" s="51"/>
      <c r="F72" s="51"/>
      <c r="G72" s="51"/>
      <c r="H72" s="51"/>
      <c r="I72" s="51"/>
      <c r="J72" s="51"/>
    </row>
  </sheetData>
  <mergeCells count="10">
    <mergeCell ref="B40:D40"/>
    <mergeCell ref="B45:C45"/>
    <mergeCell ref="B48:J48"/>
    <mergeCell ref="C71:J71"/>
    <mergeCell ref="C72:J72"/>
    <mergeCell ref="B41:C41"/>
    <mergeCell ref="B43:C43"/>
    <mergeCell ref="B44:C44"/>
    <mergeCell ref="B59:J59"/>
    <mergeCell ref="B42:C42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67"/>
  <sheetViews>
    <sheetView showGridLines="0" workbookViewId="0"/>
  </sheetViews>
  <sheetFormatPr defaultRowHeight="14.5" x14ac:dyDescent="0.35"/>
  <cols>
    <col min="1" max="1" width="3" customWidth="1"/>
    <col min="2" max="2" width="14" customWidth="1"/>
    <col min="3" max="3" width="22" customWidth="1"/>
    <col min="4" max="4" width="36" customWidth="1"/>
    <col min="5" max="8" width="14" customWidth="1"/>
    <col min="9" max="9" width="42" customWidth="1"/>
  </cols>
  <sheetData>
    <row r="2" spans="2:2" ht="23" x14ac:dyDescent="0.5">
      <c r="B2" s="1" t="s">
        <v>52</v>
      </c>
    </row>
    <row r="3" spans="2:2" x14ac:dyDescent="0.35">
      <c r="B3" s="2" t="s">
        <v>53</v>
      </c>
    </row>
    <row r="39" spans="2:8" x14ac:dyDescent="0.35">
      <c r="B39" s="35" t="s">
        <v>54</v>
      </c>
    </row>
    <row r="40" spans="2:8" ht="30" customHeight="1" x14ac:dyDescent="0.35">
      <c r="B40" s="6" t="s">
        <v>55</v>
      </c>
      <c r="C40" s="6" t="s">
        <v>56</v>
      </c>
      <c r="D40" s="6" t="s">
        <v>57</v>
      </c>
      <c r="E40" s="6" t="s">
        <v>58</v>
      </c>
      <c r="F40" s="6" t="s">
        <v>59</v>
      </c>
      <c r="G40" s="6" t="s">
        <v>60</v>
      </c>
      <c r="H40" s="6" t="s">
        <v>16</v>
      </c>
    </row>
    <row r="41" spans="2:8" ht="26" customHeight="1" x14ac:dyDescent="0.35">
      <c r="B41" s="24">
        <v>1965</v>
      </c>
      <c r="C41" s="36" t="s">
        <v>17</v>
      </c>
      <c r="D41" s="36" t="s">
        <v>61</v>
      </c>
      <c r="E41" s="37">
        <v>0.12</v>
      </c>
      <c r="F41" s="24" t="s">
        <v>18</v>
      </c>
      <c r="G41" s="38" t="s">
        <v>62</v>
      </c>
      <c r="H41" s="39" t="s">
        <v>63</v>
      </c>
    </row>
    <row r="42" spans="2:8" ht="26" customHeight="1" x14ac:dyDescent="0.35">
      <c r="B42" s="24">
        <v>1975</v>
      </c>
      <c r="C42" s="36" t="s">
        <v>20</v>
      </c>
      <c r="D42" s="36" t="s">
        <v>61</v>
      </c>
      <c r="E42" s="37">
        <v>0.45</v>
      </c>
      <c r="F42" s="24" t="s">
        <v>18</v>
      </c>
      <c r="G42" s="38" t="s">
        <v>64</v>
      </c>
      <c r="H42" s="39" t="s">
        <v>65</v>
      </c>
    </row>
    <row r="43" spans="2:8" ht="26" customHeight="1" x14ac:dyDescent="0.35">
      <c r="B43" s="24">
        <v>1980</v>
      </c>
      <c r="C43" s="36" t="s">
        <v>22</v>
      </c>
      <c r="D43" s="36" t="s">
        <v>61</v>
      </c>
      <c r="E43" s="37">
        <v>0.4</v>
      </c>
      <c r="F43" s="24" t="s">
        <v>18</v>
      </c>
      <c r="G43" s="38" t="s">
        <v>66</v>
      </c>
      <c r="H43" s="39" t="s">
        <v>67</v>
      </c>
    </row>
    <row r="44" spans="2:8" ht="26" customHeight="1" x14ac:dyDescent="0.35">
      <c r="B44" s="18">
        <v>1988</v>
      </c>
      <c r="C44" s="19" t="s">
        <v>24</v>
      </c>
      <c r="D44" s="19" t="s">
        <v>68</v>
      </c>
      <c r="E44" s="40">
        <v>0.36199999999999999</v>
      </c>
      <c r="F44" s="41" t="s">
        <v>69</v>
      </c>
      <c r="G44" s="42" t="s">
        <v>70</v>
      </c>
      <c r="H44" s="23" t="s">
        <v>71</v>
      </c>
    </row>
    <row r="45" spans="2:8" ht="26" customHeight="1" x14ac:dyDescent="0.35">
      <c r="B45" s="18">
        <v>1988</v>
      </c>
      <c r="C45" s="19" t="s">
        <v>24</v>
      </c>
      <c r="D45" s="19" t="s">
        <v>72</v>
      </c>
      <c r="E45" s="40">
        <v>0.45100000000000001</v>
      </c>
      <c r="F45" s="41" t="s">
        <v>69</v>
      </c>
      <c r="G45" s="42" t="s">
        <v>70</v>
      </c>
      <c r="H45" s="23" t="s">
        <v>73</v>
      </c>
    </row>
    <row r="46" spans="2:8" ht="26" customHeight="1" x14ac:dyDescent="0.35">
      <c r="B46" s="24">
        <v>1988</v>
      </c>
      <c r="C46" s="36" t="s">
        <v>24</v>
      </c>
      <c r="D46" s="36" t="s">
        <v>74</v>
      </c>
      <c r="E46" s="37">
        <v>0.373</v>
      </c>
      <c r="F46" s="24" t="s">
        <v>69</v>
      </c>
      <c r="G46" s="38" t="s">
        <v>75</v>
      </c>
      <c r="H46" s="39" t="s">
        <v>76</v>
      </c>
    </row>
    <row r="47" spans="2:8" ht="26" customHeight="1" x14ac:dyDescent="0.35">
      <c r="B47" s="18">
        <v>1988</v>
      </c>
      <c r="C47" s="19" t="s">
        <v>24</v>
      </c>
      <c r="D47" s="19" t="s">
        <v>77</v>
      </c>
      <c r="E47" s="40">
        <v>9.6000000000000002E-2</v>
      </c>
      <c r="F47" s="43" t="s">
        <v>78</v>
      </c>
      <c r="G47" s="42" t="s">
        <v>70</v>
      </c>
      <c r="H47" s="23" t="s">
        <v>79</v>
      </c>
    </row>
    <row r="48" spans="2:8" ht="26" customHeight="1" x14ac:dyDescent="0.35">
      <c r="B48" s="18">
        <v>1995</v>
      </c>
      <c r="C48" s="19" t="s">
        <v>27</v>
      </c>
      <c r="D48" s="19" t="s">
        <v>68</v>
      </c>
      <c r="E48" s="40">
        <v>0.106</v>
      </c>
      <c r="F48" s="41" t="s">
        <v>69</v>
      </c>
      <c r="G48" s="42" t="s">
        <v>80</v>
      </c>
      <c r="H48" s="23" t="s">
        <v>81</v>
      </c>
    </row>
    <row r="49" spans="2:8" ht="26" customHeight="1" x14ac:dyDescent="0.35">
      <c r="B49" s="18">
        <v>1995</v>
      </c>
      <c r="C49" s="19" t="s">
        <v>27</v>
      </c>
      <c r="D49" s="19" t="s">
        <v>72</v>
      </c>
      <c r="E49" s="40">
        <v>0.32800000000000001</v>
      </c>
      <c r="F49" s="41" t="s">
        <v>69</v>
      </c>
      <c r="G49" s="42" t="s">
        <v>80</v>
      </c>
      <c r="H49" s="23" t="s">
        <v>82</v>
      </c>
    </row>
    <row r="50" spans="2:8" ht="26" customHeight="1" x14ac:dyDescent="0.35">
      <c r="B50" s="24">
        <v>1995</v>
      </c>
      <c r="C50" s="36" t="s">
        <v>27</v>
      </c>
      <c r="D50" s="36" t="s">
        <v>74</v>
      </c>
      <c r="E50" s="37">
        <v>0.13800000000000001</v>
      </c>
      <c r="F50" s="24" t="s">
        <v>69</v>
      </c>
      <c r="G50" s="38" t="s">
        <v>83</v>
      </c>
      <c r="H50" s="39" t="s">
        <v>84</v>
      </c>
    </row>
    <row r="51" spans="2:8" ht="26" customHeight="1" x14ac:dyDescent="0.35">
      <c r="B51" s="18">
        <v>1995</v>
      </c>
      <c r="C51" s="19" t="s">
        <v>27</v>
      </c>
      <c r="D51" s="19" t="s">
        <v>77</v>
      </c>
      <c r="E51" s="40">
        <v>9.7000000000000003E-2</v>
      </c>
      <c r="F51" s="43" t="s">
        <v>78</v>
      </c>
      <c r="G51" s="42" t="s">
        <v>80</v>
      </c>
      <c r="H51" s="23" t="s">
        <v>79</v>
      </c>
    </row>
    <row r="52" spans="2:8" ht="26" customHeight="1" x14ac:dyDescent="0.35">
      <c r="B52" s="18">
        <v>2002</v>
      </c>
      <c r="C52" s="19" t="s">
        <v>29</v>
      </c>
      <c r="D52" s="19" t="s">
        <v>85</v>
      </c>
      <c r="E52" s="40">
        <v>0.15</v>
      </c>
      <c r="F52" s="41" t="s">
        <v>69</v>
      </c>
      <c r="G52" s="42" t="s">
        <v>86</v>
      </c>
      <c r="H52" s="23" t="s">
        <v>87</v>
      </c>
    </row>
    <row r="53" spans="2:8" ht="26" customHeight="1" x14ac:dyDescent="0.35">
      <c r="B53" s="18">
        <v>2012</v>
      </c>
      <c r="C53" s="19" t="s">
        <v>88</v>
      </c>
      <c r="D53" s="19" t="s">
        <v>89</v>
      </c>
      <c r="E53" s="40">
        <v>0.14699999999999999</v>
      </c>
      <c r="F53" s="7" t="s">
        <v>90</v>
      </c>
      <c r="G53" s="42" t="s">
        <v>91</v>
      </c>
      <c r="H53" s="23" t="s">
        <v>92</v>
      </c>
    </row>
    <row r="54" spans="2:8" ht="26" customHeight="1" x14ac:dyDescent="0.35">
      <c r="B54" s="18">
        <v>2018</v>
      </c>
      <c r="C54" s="19" t="s">
        <v>32</v>
      </c>
      <c r="D54" s="19" t="s">
        <v>93</v>
      </c>
      <c r="E54" s="40">
        <v>0.16</v>
      </c>
      <c r="F54" s="44" t="s">
        <v>94</v>
      </c>
      <c r="G54" s="42" t="s">
        <v>95</v>
      </c>
      <c r="H54" s="23" t="s">
        <v>96</v>
      </c>
    </row>
    <row r="55" spans="2:8" ht="26" customHeight="1" x14ac:dyDescent="0.35">
      <c r="B55" s="18">
        <v>2022</v>
      </c>
      <c r="C55" s="19" t="s">
        <v>97</v>
      </c>
      <c r="D55" s="19" t="s">
        <v>98</v>
      </c>
      <c r="E55" s="40">
        <v>0.115</v>
      </c>
      <c r="F55" s="7" t="s">
        <v>90</v>
      </c>
      <c r="G55" s="42" t="s">
        <v>99</v>
      </c>
      <c r="H55" s="23" t="s">
        <v>100</v>
      </c>
    </row>
    <row r="56" spans="2:8" ht="26" customHeight="1" x14ac:dyDescent="0.35">
      <c r="B56" s="18">
        <v>2026</v>
      </c>
      <c r="C56" s="19" t="s">
        <v>34</v>
      </c>
      <c r="D56" s="19" t="s">
        <v>68</v>
      </c>
      <c r="E56" s="40">
        <v>0.30599999999999999</v>
      </c>
      <c r="F56" s="45" t="s">
        <v>101</v>
      </c>
      <c r="G56" s="42" t="s">
        <v>102</v>
      </c>
      <c r="H56" s="23" t="s">
        <v>103</v>
      </c>
    </row>
    <row r="57" spans="2:8" ht="26" customHeight="1" x14ac:dyDescent="0.35">
      <c r="B57" s="18">
        <v>2026</v>
      </c>
      <c r="C57" s="19" t="s">
        <v>34</v>
      </c>
      <c r="D57" s="19" t="s">
        <v>72</v>
      </c>
      <c r="E57" s="40">
        <v>0.17299999999999999</v>
      </c>
      <c r="F57" s="45" t="s">
        <v>101</v>
      </c>
      <c r="G57" s="42" t="s">
        <v>102</v>
      </c>
      <c r="H57" s="23" t="s">
        <v>104</v>
      </c>
    </row>
    <row r="58" spans="2:8" ht="26" customHeight="1" x14ac:dyDescent="0.35">
      <c r="B58" s="24">
        <v>2026</v>
      </c>
      <c r="C58" s="36" t="s">
        <v>34</v>
      </c>
      <c r="D58" s="36" t="s">
        <v>61</v>
      </c>
      <c r="E58" s="37">
        <v>0.27800000000000002</v>
      </c>
      <c r="F58" s="24" t="s">
        <v>101</v>
      </c>
      <c r="G58" s="38" t="s">
        <v>102</v>
      </c>
      <c r="H58" s="39" t="s">
        <v>105</v>
      </c>
    </row>
    <row r="59" spans="2:8" ht="26" customHeight="1" x14ac:dyDescent="0.35">
      <c r="B59" s="18">
        <v>2026</v>
      </c>
      <c r="C59" s="19" t="s">
        <v>34</v>
      </c>
      <c r="D59" s="19" t="s">
        <v>77</v>
      </c>
      <c r="E59" s="40">
        <v>9.1999999999999998E-2</v>
      </c>
      <c r="F59" s="43" t="s">
        <v>78</v>
      </c>
      <c r="G59" s="42" t="s">
        <v>102</v>
      </c>
      <c r="H59" s="23" t="s">
        <v>106</v>
      </c>
    </row>
    <row r="61" spans="2:8" x14ac:dyDescent="0.35">
      <c r="B61" s="46" t="s">
        <v>107</v>
      </c>
    </row>
    <row r="62" spans="2:8" ht="22" customHeight="1" x14ac:dyDescent="0.35">
      <c r="B62" s="45" t="s">
        <v>101</v>
      </c>
      <c r="C62" s="50" t="s">
        <v>108</v>
      </c>
      <c r="D62" s="51"/>
      <c r="E62" s="51"/>
    </row>
    <row r="63" spans="2:8" ht="22" customHeight="1" x14ac:dyDescent="0.35">
      <c r="B63" s="41" t="s">
        <v>69</v>
      </c>
      <c r="C63" s="50" t="s">
        <v>109</v>
      </c>
      <c r="D63" s="51"/>
      <c r="E63" s="51"/>
    </row>
    <row r="64" spans="2:8" ht="22" customHeight="1" x14ac:dyDescent="0.35">
      <c r="B64" s="7" t="s">
        <v>90</v>
      </c>
      <c r="C64" s="50" t="s">
        <v>110</v>
      </c>
      <c r="D64" s="51"/>
      <c r="E64" s="51"/>
    </row>
    <row r="65" spans="2:5" ht="22" customHeight="1" x14ac:dyDescent="0.35">
      <c r="B65" s="44" t="s">
        <v>94</v>
      </c>
      <c r="C65" s="50" t="s">
        <v>111</v>
      </c>
      <c r="D65" s="51"/>
      <c r="E65" s="51"/>
    </row>
    <row r="66" spans="2:5" ht="22" customHeight="1" x14ac:dyDescent="0.35">
      <c r="B66" s="47" t="s">
        <v>18</v>
      </c>
      <c r="C66" s="50" t="s">
        <v>112</v>
      </c>
      <c r="D66" s="51"/>
      <c r="E66" s="51"/>
    </row>
    <row r="67" spans="2:5" ht="22" customHeight="1" x14ac:dyDescent="0.35">
      <c r="B67" s="43" t="s">
        <v>78</v>
      </c>
      <c r="C67" s="50" t="s">
        <v>113</v>
      </c>
      <c r="D67" s="51"/>
      <c r="E67" s="51"/>
    </row>
  </sheetData>
  <mergeCells count="6">
    <mergeCell ref="C62:E62"/>
    <mergeCell ref="C66:E66"/>
    <mergeCell ref="C63:E63"/>
    <mergeCell ref="C64:E64"/>
    <mergeCell ref="C67:E67"/>
    <mergeCell ref="C65:E65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22"/>
  <sheetViews>
    <sheetView showGridLines="0" topLeftCell="A13" workbookViewId="0"/>
  </sheetViews>
  <sheetFormatPr defaultRowHeight="14.5" x14ac:dyDescent="0.35"/>
  <cols>
    <col min="1" max="1" width="3" customWidth="1"/>
    <col min="2" max="2" width="6" customWidth="1"/>
    <col min="3" max="3" width="120" customWidth="1"/>
  </cols>
  <sheetData>
    <row r="2" spans="2:3" ht="23" x14ac:dyDescent="0.5">
      <c r="B2" s="1" t="s">
        <v>114</v>
      </c>
    </row>
    <row r="3" spans="2:3" x14ac:dyDescent="0.35">
      <c r="B3" s="2" t="s">
        <v>115</v>
      </c>
    </row>
    <row r="5" spans="2:3" ht="32" customHeight="1" x14ac:dyDescent="0.35">
      <c r="B5" s="48" t="s">
        <v>116</v>
      </c>
      <c r="C5" s="49" t="s">
        <v>117</v>
      </c>
    </row>
    <row r="6" spans="2:3" ht="32" customHeight="1" x14ac:dyDescent="0.35">
      <c r="B6" s="48" t="s">
        <v>118</v>
      </c>
      <c r="C6" s="49" t="s">
        <v>119</v>
      </c>
    </row>
    <row r="7" spans="2:3" ht="32" customHeight="1" x14ac:dyDescent="0.35">
      <c r="B7" s="48" t="s">
        <v>120</v>
      </c>
      <c r="C7" s="49" t="s">
        <v>121</v>
      </c>
    </row>
    <row r="8" spans="2:3" ht="32" customHeight="1" x14ac:dyDescent="0.35">
      <c r="B8" s="48" t="s">
        <v>122</v>
      </c>
      <c r="C8" s="49" t="s">
        <v>123</v>
      </c>
    </row>
    <row r="9" spans="2:3" ht="32" customHeight="1" x14ac:dyDescent="0.35">
      <c r="B9" s="48" t="s">
        <v>124</v>
      </c>
      <c r="C9" s="49" t="s">
        <v>125</v>
      </c>
    </row>
    <row r="10" spans="2:3" ht="32" customHeight="1" x14ac:dyDescent="0.35">
      <c r="B10" s="48" t="s">
        <v>126</v>
      </c>
      <c r="C10" s="49" t="s">
        <v>127</v>
      </c>
    </row>
    <row r="11" spans="2:3" ht="32" customHeight="1" x14ac:dyDescent="0.35">
      <c r="B11" s="48" t="s">
        <v>128</v>
      </c>
      <c r="C11" s="49" t="s">
        <v>129</v>
      </c>
    </row>
    <row r="12" spans="2:3" ht="32" customHeight="1" x14ac:dyDescent="0.35">
      <c r="B12" s="48" t="s">
        <v>130</v>
      </c>
      <c r="C12" s="49" t="s">
        <v>131</v>
      </c>
    </row>
    <row r="13" spans="2:3" ht="32" customHeight="1" x14ac:dyDescent="0.35">
      <c r="B13" s="48" t="s">
        <v>132</v>
      </c>
      <c r="C13" s="49" t="s">
        <v>133</v>
      </c>
    </row>
    <row r="14" spans="2:3" ht="32" customHeight="1" x14ac:dyDescent="0.35">
      <c r="B14" s="48" t="s">
        <v>134</v>
      </c>
      <c r="C14" s="49" t="s">
        <v>135</v>
      </c>
    </row>
    <row r="15" spans="2:3" ht="32" customHeight="1" x14ac:dyDescent="0.35">
      <c r="B15" s="48" t="s">
        <v>136</v>
      </c>
      <c r="C15" s="49" t="s">
        <v>137</v>
      </c>
    </row>
    <row r="16" spans="2:3" ht="32" customHeight="1" x14ac:dyDescent="0.35">
      <c r="B16" s="48" t="s">
        <v>138</v>
      </c>
      <c r="C16" s="49" t="s">
        <v>139</v>
      </c>
    </row>
    <row r="17" spans="2:3" ht="32" customHeight="1" x14ac:dyDescent="0.35">
      <c r="B17" s="48" t="s">
        <v>140</v>
      </c>
      <c r="C17" s="49" t="s">
        <v>141</v>
      </c>
    </row>
    <row r="18" spans="2:3" ht="32" customHeight="1" x14ac:dyDescent="0.35">
      <c r="B18" s="48" t="s">
        <v>142</v>
      </c>
      <c r="C18" s="49" t="s">
        <v>143</v>
      </c>
    </row>
    <row r="19" spans="2:3" ht="32" customHeight="1" x14ac:dyDescent="0.35">
      <c r="B19" s="48" t="s">
        <v>144</v>
      </c>
      <c r="C19" s="49" t="s">
        <v>145</v>
      </c>
    </row>
    <row r="20" spans="2:3" ht="32" customHeight="1" x14ac:dyDescent="0.35">
      <c r="B20" s="48" t="s">
        <v>146</v>
      </c>
      <c r="C20" s="49" t="s">
        <v>147</v>
      </c>
    </row>
    <row r="21" spans="2:3" ht="32" customHeight="1" x14ac:dyDescent="0.35">
      <c r="B21" s="48" t="s">
        <v>148</v>
      </c>
      <c r="C21" s="49" t="s">
        <v>149</v>
      </c>
    </row>
    <row r="22" spans="2:3" ht="32" customHeight="1" x14ac:dyDescent="0.35">
      <c r="B22" s="48" t="s">
        <v>150</v>
      </c>
      <c r="C22" s="49" t="s">
        <v>151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Vibrancy_Index</vt:lpstr>
      <vt:lpstr>Vacancy_Bellwether</vt:lpstr>
      <vt:lpstr>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Brandon Engelhardt</cp:lastModifiedBy>
  <dcterms:created xsi:type="dcterms:W3CDTF">2026-05-13T22:36:38Z</dcterms:created>
  <dcterms:modified xsi:type="dcterms:W3CDTF">2026-06-08T01:36:06Z</dcterms:modified>
</cp:coreProperties>
</file>