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nd\south-street-site\public\data\"/>
    </mc:Choice>
  </mc:AlternateContent>
  <xr:revisionPtr revIDLastSave="0" documentId="13_ncr:1_{758C38B5-C110-4E3D-A6F9-E759767CFF14}" xr6:coauthVersionLast="47" xr6:coauthVersionMax="47" xr10:uidLastSave="{00000000-0000-0000-0000-000000000000}"/>
  <bookViews>
    <workbookView xWindow="33720" yWindow="3300" windowWidth="29040" windowHeight="15720" xr2:uid="{00000000-000D-0000-FFFF-FFFF00000000}"/>
  </bookViews>
  <sheets>
    <sheet name="Building Level Data" sheetId="1" r:id="rId1"/>
    <sheet name="Block Level Data" sheetId="2" r:id="rId2"/>
    <sheet name="Dropdown_Lists" sheetId="4" r:id="rId3"/>
  </sheets>
  <definedNames>
    <definedName name="Anchor">Dropdown_Lists!$G$2:$G$3</definedName>
    <definedName name="AnchorType">Dropdown_Lists!$H$2:$H$10</definedName>
    <definedName name="BaseZoningList">Dropdown_Lists!$A$2:$A$14</definedName>
    <definedName name="bikelanes">Dropdown_Lists!$T$2:$T$4</definedName>
    <definedName name="bikestorage">Dropdown_Lists!$U$2:$U$5</definedName>
    <definedName name="BusinessCategoryList">Dropdown_Lists!$B$2:$B$31</definedName>
    <definedName name="CPL">Dropdown_Lists!$K$2:$K$6</definedName>
    <definedName name="Disorderly">Dropdown_Lists!$S$2:$S$5</definedName>
    <definedName name="FootTraffic">Dropdown_Lists!$N$2:$N$4</definedName>
    <definedName name="Graffitti">Dropdown_Lists!$Z$2:$Z$5</definedName>
    <definedName name="lighting">Dropdown_Lists!$Q$2:$Q$4</definedName>
    <definedName name="LitterLevel">Dropdown_Lists!$O$2:$O$4</definedName>
    <definedName name="OperatorType">Dropdown_Lists!$F$2:$F$6</definedName>
    <definedName name="OutdoorFootprint">Dropdown_Lists!$L$2:$L$3</definedName>
    <definedName name="POP">Dropdown_Lists!$M$2:$M$7</definedName>
    <definedName name="publicseating">Dropdown_Lists!$W$2:$W$5</definedName>
    <definedName name="Sidewalk">Dropdown_Lists!$R$2:$R$5</definedName>
    <definedName name="Sidewalks">Dropdown_Lists!$R$2:$R$5</definedName>
    <definedName name="storefrontcondition">Dropdown_Lists!$I$2:$I$6</definedName>
    <definedName name="StructuralCondition">Dropdown_Lists!$J$2:$J$6</definedName>
    <definedName name="Trashcans">Dropdown_Lists!$V$2:$V$5</definedName>
    <definedName name="Trees">Dropdown_Lists!$X$2:$X$5</definedName>
    <definedName name="VacancyType">Dropdown_Lists!$E$2:$E$6</definedName>
    <definedName name="VehicleTraffic">Dropdown_Lists!$P$2:$P$4</definedName>
    <definedName name="Windows">Dropdown_Lists!$Y$2:$Y$5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21" i="1" l="1"/>
  <c r="W521" i="1"/>
  <c r="V521" i="1"/>
  <c r="AG520" i="1"/>
  <c r="AF520" i="1"/>
  <c r="AE520" i="1"/>
  <c r="AB520" i="1"/>
  <c r="Z520" i="1"/>
  <c r="W520" i="1"/>
  <c r="V520" i="1"/>
  <c r="AG519" i="1"/>
  <c r="AF519" i="1"/>
  <c r="AE519" i="1"/>
  <c r="AB519" i="1"/>
  <c r="Z519" i="1"/>
  <c r="W519" i="1"/>
  <c r="V519" i="1"/>
  <c r="AB518" i="1"/>
  <c r="W518" i="1"/>
  <c r="V518" i="1"/>
  <c r="AG517" i="1"/>
  <c r="AF517" i="1"/>
  <c r="AE517" i="1"/>
  <c r="AB517" i="1"/>
  <c r="Z517" i="1"/>
  <c r="W517" i="1"/>
  <c r="V517" i="1"/>
  <c r="AG516" i="1"/>
  <c r="AF516" i="1"/>
  <c r="AE516" i="1"/>
  <c r="AB516" i="1"/>
  <c r="Z516" i="1"/>
  <c r="W516" i="1"/>
  <c r="V516" i="1"/>
  <c r="AG515" i="1"/>
  <c r="AF515" i="1"/>
  <c r="AE515" i="1"/>
  <c r="AB515" i="1"/>
  <c r="Z515" i="1"/>
  <c r="W515" i="1"/>
  <c r="V515" i="1"/>
  <c r="AG514" i="1"/>
  <c r="AF514" i="1"/>
  <c r="AE514" i="1"/>
  <c r="AB514" i="1"/>
  <c r="Z514" i="1"/>
  <c r="W514" i="1"/>
  <c r="V514" i="1"/>
  <c r="AG513" i="1"/>
  <c r="AF513" i="1"/>
  <c r="AE513" i="1"/>
  <c r="AB513" i="1"/>
  <c r="Z513" i="1"/>
  <c r="W513" i="1"/>
  <c r="V513" i="1"/>
  <c r="AB512" i="1"/>
  <c r="W512" i="1"/>
  <c r="V512" i="1"/>
  <c r="AB511" i="1"/>
  <c r="W511" i="1"/>
  <c r="V511" i="1"/>
  <c r="AB510" i="1"/>
  <c r="W510" i="1"/>
  <c r="V510" i="1"/>
  <c r="AG509" i="1"/>
  <c r="AF509" i="1"/>
  <c r="AE509" i="1"/>
  <c r="AB509" i="1"/>
  <c r="Z509" i="1"/>
  <c r="W509" i="1"/>
  <c r="V509" i="1"/>
  <c r="AG508" i="1"/>
  <c r="AF508" i="1"/>
  <c r="AE508" i="1"/>
  <c r="AB508" i="1"/>
  <c r="Z508" i="1"/>
  <c r="W508" i="1"/>
  <c r="V508" i="1"/>
  <c r="AG507" i="1"/>
  <c r="AF507" i="1"/>
  <c r="AE507" i="1"/>
  <c r="AB507" i="1"/>
  <c r="Z507" i="1"/>
  <c r="W507" i="1"/>
  <c r="V507" i="1"/>
  <c r="AB506" i="1"/>
  <c r="W506" i="1"/>
  <c r="V506" i="1"/>
  <c r="AB505" i="1"/>
  <c r="W505" i="1"/>
  <c r="V505" i="1"/>
  <c r="AB504" i="1"/>
  <c r="W504" i="1"/>
  <c r="V504" i="1"/>
  <c r="AG503" i="1"/>
  <c r="AF503" i="1"/>
  <c r="AE503" i="1"/>
  <c r="AB503" i="1"/>
  <c r="Z503" i="1"/>
  <c r="W503" i="1"/>
  <c r="V503" i="1"/>
  <c r="AG502" i="1"/>
  <c r="AF502" i="1"/>
  <c r="AE502" i="1"/>
  <c r="AB502" i="1"/>
  <c r="Z502" i="1"/>
  <c r="W502" i="1"/>
  <c r="V502" i="1"/>
  <c r="AB501" i="1"/>
  <c r="W501" i="1"/>
  <c r="V501" i="1"/>
  <c r="AB500" i="1"/>
  <c r="W500" i="1"/>
  <c r="V500" i="1"/>
  <c r="AB499" i="1"/>
  <c r="W499" i="1"/>
  <c r="V499" i="1"/>
  <c r="AB498" i="1"/>
  <c r="W498" i="1"/>
  <c r="V498" i="1"/>
  <c r="AG497" i="1"/>
  <c r="AF497" i="1"/>
  <c r="AE497" i="1"/>
  <c r="AB497" i="1"/>
  <c r="Z497" i="1"/>
  <c r="W497" i="1"/>
  <c r="V497" i="1"/>
  <c r="AB496" i="1"/>
  <c r="W496" i="1"/>
  <c r="V496" i="1"/>
  <c r="AB495" i="1"/>
  <c r="W495" i="1"/>
  <c r="V495" i="1"/>
  <c r="AB494" i="1"/>
  <c r="W494" i="1"/>
  <c r="V494" i="1"/>
  <c r="AB493" i="1"/>
  <c r="W493" i="1"/>
  <c r="V493" i="1"/>
  <c r="AB492" i="1"/>
  <c r="W492" i="1"/>
  <c r="V492" i="1"/>
  <c r="AB491" i="1"/>
  <c r="W491" i="1"/>
  <c r="V491" i="1"/>
  <c r="AB490" i="1"/>
  <c r="W490" i="1"/>
  <c r="V490" i="1"/>
  <c r="AB489" i="1"/>
  <c r="W489" i="1"/>
  <c r="V489" i="1"/>
  <c r="AB488" i="1"/>
  <c r="W488" i="1"/>
  <c r="V488" i="1"/>
  <c r="AB487" i="1"/>
  <c r="W487" i="1"/>
  <c r="V487" i="1"/>
  <c r="AB486" i="1"/>
  <c r="W486" i="1"/>
  <c r="V486" i="1"/>
  <c r="AB485" i="1"/>
  <c r="W485" i="1"/>
  <c r="V485" i="1"/>
  <c r="AB484" i="1"/>
  <c r="W484" i="1"/>
  <c r="V484" i="1"/>
  <c r="AB483" i="1"/>
  <c r="W483" i="1"/>
  <c r="V483" i="1"/>
  <c r="AB482" i="1"/>
  <c r="W482" i="1"/>
  <c r="V482" i="1"/>
  <c r="AB481" i="1"/>
  <c r="W481" i="1"/>
  <c r="V481" i="1"/>
  <c r="AB480" i="1"/>
  <c r="W480" i="1"/>
  <c r="V480" i="1"/>
  <c r="AB479" i="1"/>
  <c r="W479" i="1"/>
  <c r="V479" i="1"/>
  <c r="AB478" i="1"/>
  <c r="W478" i="1"/>
  <c r="V478" i="1"/>
  <c r="AB477" i="1"/>
  <c r="W477" i="1"/>
  <c r="V477" i="1"/>
  <c r="AB476" i="1"/>
  <c r="W476" i="1"/>
  <c r="V476" i="1"/>
  <c r="AB475" i="1"/>
  <c r="W475" i="1"/>
  <c r="V475" i="1"/>
  <c r="W474" i="1"/>
  <c r="V474" i="1"/>
  <c r="AB473" i="1"/>
  <c r="W473" i="1"/>
  <c r="V473" i="1"/>
  <c r="W472" i="1"/>
  <c r="V472" i="1"/>
  <c r="AG471" i="1"/>
  <c r="AF471" i="1"/>
  <c r="AE471" i="1"/>
  <c r="AB471" i="1"/>
  <c r="Z471" i="1"/>
  <c r="W471" i="1"/>
  <c r="V471" i="1"/>
  <c r="AG470" i="1"/>
  <c r="AF470" i="1"/>
  <c r="AE470" i="1"/>
  <c r="AB470" i="1"/>
  <c r="Z470" i="1"/>
  <c r="W470" i="1"/>
  <c r="V470" i="1"/>
  <c r="AG469" i="1"/>
  <c r="AF469" i="1"/>
  <c r="AE469" i="1"/>
  <c r="AB469" i="1"/>
  <c r="Z469" i="1"/>
  <c r="W469" i="1"/>
  <c r="V469" i="1"/>
  <c r="AG468" i="1"/>
  <c r="AF468" i="1"/>
  <c r="AE468" i="1"/>
  <c r="AB468" i="1"/>
  <c r="Z468" i="1"/>
  <c r="W468" i="1"/>
  <c r="V468" i="1"/>
  <c r="W467" i="1"/>
  <c r="V467" i="1"/>
  <c r="AG466" i="1"/>
  <c r="AF466" i="1"/>
  <c r="AE466" i="1"/>
  <c r="AB466" i="1"/>
  <c r="Z466" i="1"/>
  <c r="W466" i="1"/>
  <c r="V466" i="1"/>
  <c r="AB465" i="1"/>
  <c r="W465" i="1"/>
  <c r="V465" i="1"/>
  <c r="AB464" i="1"/>
  <c r="W464" i="1"/>
  <c r="V464" i="1"/>
  <c r="AG463" i="1"/>
  <c r="AF463" i="1"/>
  <c r="AE463" i="1"/>
  <c r="AB463" i="1"/>
  <c r="Z463" i="1"/>
  <c r="W463" i="1"/>
  <c r="V463" i="1"/>
  <c r="AG462" i="1"/>
  <c r="AF462" i="1"/>
  <c r="AE462" i="1"/>
  <c r="AB462" i="1"/>
  <c r="Z462" i="1"/>
  <c r="W462" i="1"/>
  <c r="V462" i="1"/>
  <c r="AG461" i="1"/>
  <c r="AF461" i="1"/>
  <c r="AE461" i="1"/>
  <c r="AB461" i="1"/>
  <c r="Z461" i="1"/>
  <c r="W461" i="1"/>
  <c r="V461" i="1"/>
  <c r="AG460" i="1"/>
  <c r="AF460" i="1"/>
  <c r="AE460" i="1"/>
  <c r="AB460" i="1"/>
  <c r="Z460" i="1"/>
  <c r="W460" i="1"/>
  <c r="V460" i="1"/>
  <c r="AB459" i="1"/>
  <c r="W459" i="1"/>
  <c r="V459" i="1"/>
  <c r="AB458" i="1"/>
  <c r="W458" i="1"/>
  <c r="V458" i="1"/>
  <c r="AB457" i="1"/>
  <c r="W457" i="1"/>
  <c r="V457" i="1"/>
  <c r="AB456" i="1"/>
  <c r="W456" i="1"/>
  <c r="V456" i="1"/>
  <c r="AB455" i="1"/>
  <c r="W455" i="1"/>
  <c r="V455" i="1"/>
  <c r="AB454" i="1"/>
  <c r="W454" i="1"/>
  <c r="V454" i="1"/>
  <c r="AB453" i="1"/>
  <c r="W453" i="1"/>
  <c r="V453" i="1"/>
  <c r="AB452" i="1"/>
  <c r="W452" i="1"/>
  <c r="V452" i="1"/>
  <c r="AG451" i="1"/>
  <c r="AF451" i="1"/>
  <c r="AE451" i="1"/>
  <c r="AB451" i="1"/>
  <c r="Z451" i="1"/>
  <c r="W451" i="1"/>
  <c r="V451" i="1"/>
  <c r="AB450" i="1"/>
  <c r="W450" i="1"/>
  <c r="V450" i="1"/>
  <c r="AB449" i="1"/>
  <c r="W449" i="1"/>
  <c r="V449" i="1"/>
  <c r="AB448" i="1"/>
  <c r="W448" i="1"/>
  <c r="V448" i="1"/>
  <c r="AB447" i="1"/>
  <c r="W447" i="1"/>
  <c r="V447" i="1"/>
  <c r="AG446" i="1"/>
  <c r="AF446" i="1"/>
  <c r="AE446" i="1"/>
  <c r="AB446" i="1"/>
  <c r="Z446" i="1"/>
  <c r="W446" i="1"/>
  <c r="V446" i="1"/>
  <c r="AB445" i="1"/>
  <c r="W445" i="1"/>
  <c r="V445" i="1"/>
  <c r="AB444" i="1"/>
  <c r="W444" i="1"/>
  <c r="V444" i="1"/>
  <c r="AB443" i="1"/>
  <c r="W443" i="1"/>
  <c r="V443" i="1"/>
  <c r="AG442" i="1"/>
  <c r="AF442" i="1"/>
  <c r="AE442" i="1"/>
  <c r="AB442" i="1"/>
  <c r="Z442" i="1"/>
  <c r="W442" i="1"/>
  <c r="V442" i="1"/>
  <c r="AG441" i="1"/>
  <c r="AF441" i="1"/>
  <c r="AE441" i="1"/>
  <c r="AB441" i="1"/>
  <c r="Z441" i="1"/>
  <c r="W441" i="1"/>
  <c r="V441" i="1"/>
  <c r="AG440" i="1"/>
  <c r="AF440" i="1"/>
  <c r="AE440" i="1"/>
  <c r="AB440" i="1"/>
  <c r="Z440" i="1"/>
  <c r="W440" i="1"/>
  <c r="V440" i="1"/>
  <c r="AG439" i="1"/>
  <c r="AF439" i="1"/>
  <c r="AE439" i="1"/>
  <c r="AB439" i="1"/>
  <c r="Z439" i="1"/>
  <c r="W439" i="1"/>
  <c r="V439" i="1"/>
  <c r="AG438" i="1"/>
  <c r="AF438" i="1"/>
  <c r="AE438" i="1"/>
  <c r="AB438" i="1"/>
  <c r="Z438" i="1"/>
  <c r="W438" i="1"/>
  <c r="V438" i="1"/>
  <c r="AB437" i="1"/>
  <c r="W437" i="1"/>
  <c r="V437" i="1"/>
  <c r="AB436" i="1"/>
  <c r="W436" i="1"/>
  <c r="V436" i="1"/>
  <c r="AG435" i="1"/>
  <c r="AF435" i="1"/>
  <c r="AE435" i="1"/>
  <c r="AB435" i="1"/>
  <c r="Z435" i="1"/>
  <c r="W435" i="1"/>
  <c r="V435" i="1"/>
  <c r="AB434" i="1"/>
  <c r="W434" i="1"/>
  <c r="V434" i="1"/>
  <c r="AG433" i="1"/>
  <c r="AF433" i="1"/>
  <c r="AE433" i="1"/>
  <c r="AB433" i="1"/>
  <c r="Z433" i="1"/>
  <c r="W433" i="1"/>
  <c r="V433" i="1"/>
  <c r="AG432" i="1"/>
  <c r="AF432" i="1"/>
  <c r="AE432" i="1"/>
  <c r="AB432" i="1"/>
  <c r="Z432" i="1"/>
  <c r="W432" i="1"/>
  <c r="V432" i="1"/>
  <c r="AG431" i="1"/>
  <c r="AF431" i="1"/>
  <c r="AE431" i="1"/>
  <c r="AB431" i="1"/>
  <c r="Z431" i="1"/>
  <c r="W431" i="1"/>
  <c r="V431" i="1"/>
  <c r="AG430" i="1"/>
  <c r="AF430" i="1"/>
  <c r="AE430" i="1"/>
  <c r="AB430" i="1"/>
  <c r="Z430" i="1"/>
  <c r="W430" i="1"/>
  <c r="V430" i="1"/>
  <c r="AG429" i="1"/>
  <c r="AF429" i="1"/>
  <c r="AE429" i="1"/>
  <c r="AB429" i="1"/>
  <c r="Z429" i="1"/>
  <c r="W429" i="1"/>
  <c r="V429" i="1"/>
  <c r="AG428" i="1"/>
  <c r="AF428" i="1"/>
  <c r="AE428" i="1"/>
  <c r="AB428" i="1"/>
  <c r="Z428" i="1"/>
  <c r="W428" i="1"/>
  <c r="V428" i="1"/>
  <c r="AG427" i="1"/>
  <c r="AF427" i="1"/>
  <c r="AE427" i="1"/>
  <c r="AB427" i="1"/>
  <c r="Z427" i="1"/>
  <c r="W427" i="1"/>
  <c r="V427" i="1"/>
  <c r="AG426" i="1"/>
  <c r="AF426" i="1"/>
  <c r="AE426" i="1"/>
  <c r="AB426" i="1"/>
  <c r="Z426" i="1"/>
  <c r="W426" i="1"/>
  <c r="V426" i="1"/>
  <c r="AG425" i="1"/>
  <c r="AF425" i="1"/>
  <c r="AE425" i="1"/>
  <c r="AB425" i="1"/>
  <c r="Z425" i="1"/>
  <c r="W425" i="1"/>
  <c r="V425" i="1"/>
  <c r="AG424" i="1"/>
  <c r="AF424" i="1"/>
  <c r="AE424" i="1"/>
  <c r="AB424" i="1"/>
  <c r="Z424" i="1"/>
  <c r="W424" i="1"/>
  <c r="V424" i="1"/>
  <c r="AG423" i="1"/>
  <c r="AF423" i="1"/>
  <c r="AE423" i="1"/>
  <c r="AB423" i="1"/>
  <c r="Z423" i="1"/>
  <c r="W423" i="1"/>
  <c r="V423" i="1"/>
  <c r="AG422" i="1"/>
  <c r="AF422" i="1"/>
  <c r="AE422" i="1"/>
  <c r="AB422" i="1"/>
  <c r="Z422" i="1"/>
  <c r="W422" i="1"/>
  <c r="V422" i="1"/>
  <c r="AG421" i="1"/>
  <c r="AF421" i="1"/>
  <c r="AE421" i="1"/>
  <c r="AB421" i="1"/>
  <c r="Z421" i="1"/>
  <c r="W421" i="1"/>
  <c r="V421" i="1"/>
  <c r="AG420" i="1"/>
  <c r="AF420" i="1"/>
  <c r="AE420" i="1"/>
  <c r="AB420" i="1"/>
  <c r="Z420" i="1"/>
  <c r="W420" i="1"/>
  <c r="V420" i="1"/>
  <c r="AG419" i="1"/>
  <c r="AF419" i="1"/>
  <c r="AE419" i="1"/>
  <c r="AB419" i="1"/>
  <c r="Z419" i="1"/>
  <c r="W419" i="1"/>
  <c r="V419" i="1"/>
  <c r="AG418" i="1"/>
  <c r="AF418" i="1"/>
  <c r="AE418" i="1"/>
  <c r="AB418" i="1"/>
  <c r="Z418" i="1"/>
  <c r="W418" i="1"/>
  <c r="V418" i="1"/>
  <c r="AG417" i="1"/>
  <c r="AF417" i="1"/>
  <c r="AE417" i="1"/>
  <c r="AB417" i="1"/>
  <c r="Z417" i="1"/>
  <c r="W417" i="1"/>
  <c r="V417" i="1"/>
  <c r="AG416" i="1"/>
  <c r="AF416" i="1"/>
  <c r="AE416" i="1"/>
  <c r="AB416" i="1"/>
  <c r="Z416" i="1"/>
  <c r="W416" i="1"/>
  <c r="V416" i="1"/>
  <c r="AG415" i="1"/>
  <c r="AF415" i="1"/>
  <c r="AE415" i="1"/>
  <c r="AB415" i="1"/>
  <c r="Z415" i="1"/>
  <c r="W415" i="1"/>
  <c r="V415" i="1"/>
  <c r="AG414" i="1"/>
  <c r="AF414" i="1"/>
  <c r="AE414" i="1"/>
  <c r="AB414" i="1"/>
  <c r="Z414" i="1"/>
  <c r="W414" i="1"/>
  <c r="V414" i="1"/>
  <c r="AG413" i="1"/>
  <c r="AF413" i="1"/>
  <c r="AE413" i="1"/>
  <c r="AB413" i="1"/>
  <c r="Z413" i="1"/>
  <c r="W413" i="1"/>
  <c r="V413" i="1"/>
  <c r="AG412" i="1"/>
  <c r="AF412" i="1"/>
  <c r="AE412" i="1"/>
  <c r="AB412" i="1"/>
  <c r="Z412" i="1"/>
  <c r="W412" i="1"/>
  <c r="V412" i="1"/>
  <c r="AG411" i="1"/>
  <c r="AF411" i="1"/>
  <c r="AE411" i="1"/>
  <c r="AB411" i="1"/>
  <c r="Z411" i="1"/>
  <c r="W411" i="1"/>
  <c r="V411" i="1"/>
  <c r="AG410" i="1"/>
  <c r="AF410" i="1"/>
  <c r="AE410" i="1"/>
  <c r="AB410" i="1"/>
  <c r="Z410" i="1"/>
  <c r="W410" i="1"/>
  <c r="V410" i="1"/>
  <c r="AG409" i="1"/>
  <c r="AF409" i="1"/>
  <c r="AE409" i="1"/>
  <c r="AB409" i="1"/>
  <c r="Z409" i="1"/>
  <c r="W409" i="1"/>
  <c r="V409" i="1"/>
  <c r="AG408" i="1"/>
  <c r="AF408" i="1"/>
  <c r="AE408" i="1"/>
  <c r="AB408" i="1"/>
  <c r="Z408" i="1"/>
  <c r="W408" i="1"/>
  <c r="V408" i="1"/>
  <c r="AG407" i="1"/>
  <c r="AF407" i="1"/>
  <c r="AE407" i="1"/>
  <c r="AB407" i="1"/>
  <c r="Z407" i="1"/>
  <c r="W407" i="1"/>
  <c r="V407" i="1"/>
  <c r="AG406" i="1"/>
  <c r="AF406" i="1"/>
  <c r="AE406" i="1"/>
  <c r="AB406" i="1"/>
  <c r="Z406" i="1"/>
  <c r="W406" i="1"/>
  <c r="V406" i="1"/>
  <c r="AG405" i="1"/>
  <c r="AF405" i="1"/>
  <c r="AE405" i="1"/>
  <c r="AB405" i="1"/>
  <c r="Z405" i="1"/>
  <c r="W405" i="1"/>
  <c r="V405" i="1"/>
  <c r="AG404" i="1"/>
  <c r="AF404" i="1"/>
  <c r="AE404" i="1"/>
  <c r="AB404" i="1"/>
  <c r="Z404" i="1"/>
  <c r="W404" i="1"/>
  <c r="V404" i="1"/>
  <c r="AG403" i="1"/>
  <c r="AF403" i="1"/>
  <c r="AE403" i="1"/>
  <c r="AB403" i="1"/>
  <c r="Z403" i="1"/>
  <c r="W403" i="1"/>
  <c r="V403" i="1"/>
  <c r="AG402" i="1"/>
  <c r="AF402" i="1"/>
  <c r="AE402" i="1"/>
  <c r="AB402" i="1"/>
  <c r="Z402" i="1"/>
  <c r="W402" i="1"/>
  <c r="V402" i="1"/>
  <c r="AG401" i="1"/>
  <c r="AF401" i="1"/>
  <c r="AE401" i="1"/>
  <c r="AB401" i="1"/>
  <c r="Z401" i="1"/>
  <c r="W401" i="1"/>
  <c r="V401" i="1"/>
  <c r="AG400" i="1"/>
  <c r="AF400" i="1"/>
  <c r="AE400" i="1"/>
  <c r="AB400" i="1"/>
  <c r="Z400" i="1"/>
  <c r="W400" i="1"/>
  <c r="V400" i="1"/>
  <c r="AG399" i="1"/>
  <c r="AF399" i="1"/>
  <c r="AE399" i="1"/>
  <c r="AB399" i="1"/>
  <c r="Z399" i="1"/>
  <c r="W399" i="1"/>
  <c r="V399" i="1"/>
  <c r="AG398" i="1"/>
  <c r="AF398" i="1"/>
  <c r="AE398" i="1"/>
  <c r="AB398" i="1"/>
  <c r="Z398" i="1"/>
  <c r="W398" i="1"/>
  <c r="V398" i="1"/>
  <c r="W397" i="1"/>
  <c r="V397" i="1"/>
  <c r="AG396" i="1"/>
  <c r="AF396" i="1"/>
  <c r="AE396" i="1"/>
  <c r="AB396" i="1"/>
  <c r="Z396" i="1"/>
  <c r="W396" i="1"/>
  <c r="V396" i="1"/>
  <c r="AG395" i="1"/>
  <c r="AF395" i="1"/>
  <c r="AE395" i="1"/>
  <c r="AB395" i="1"/>
  <c r="Z395" i="1"/>
  <c r="W395" i="1"/>
  <c r="V395" i="1"/>
  <c r="AG394" i="1"/>
  <c r="AF394" i="1"/>
  <c r="AE394" i="1"/>
  <c r="AB394" i="1"/>
  <c r="Z394" i="1"/>
  <c r="W394" i="1"/>
  <c r="V394" i="1"/>
  <c r="AG393" i="1"/>
  <c r="AF393" i="1"/>
  <c r="AE393" i="1"/>
  <c r="AB393" i="1"/>
  <c r="Z393" i="1"/>
  <c r="W393" i="1"/>
  <c r="V393" i="1"/>
  <c r="AG392" i="1"/>
  <c r="AF392" i="1"/>
  <c r="AE392" i="1"/>
  <c r="AB392" i="1"/>
  <c r="Z392" i="1"/>
  <c r="W392" i="1"/>
  <c r="V392" i="1"/>
  <c r="AG391" i="1"/>
  <c r="AF391" i="1"/>
  <c r="AE391" i="1"/>
  <c r="AB391" i="1"/>
  <c r="Z391" i="1"/>
  <c r="W391" i="1"/>
  <c r="V391" i="1"/>
  <c r="AB390" i="1"/>
  <c r="W390" i="1"/>
  <c r="V390" i="1"/>
  <c r="AG389" i="1"/>
  <c r="AF389" i="1"/>
  <c r="AE389" i="1"/>
  <c r="AB389" i="1"/>
  <c r="Z389" i="1"/>
  <c r="W389" i="1"/>
  <c r="V389" i="1"/>
  <c r="AG388" i="1"/>
  <c r="AF388" i="1"/>
  <c r="AE388" i="1"/>
  <c r="AB388" i="1"/>
  <c r="Z388" i="1"/>
  <c r="W388" i="1"/>
  <c r="V388" i="1"/>
  <c r="AB387" i="1"/>
  <c r="W387" i="1"/>
  <c r="V387" i="1"/>
  <c r="AB386" i="1"/>
  <c r="W386" i="1"/>
  <c r="V386" i="1"/>
  <c r="AB385" i="1"/>
  <c r="W385" i="1"/>
  <c r="V385" i="1"/>
  <c r="AB384" i="1"/>
  <c r="W384" i="1"/>
  <c r="V384" i="1"/>
  <c r="AB383" i="1"/>
  <c r="W383" i="1"/>
  <c r="V383" i="1"/>
  <c r="AB382" i="1"/>
  <c r="W382" i="1"/>
  <c r="V382" i="1"/>
  <c r="AB381" i="1"/>
  <c r="W381" i="1"/>
  <c r="V381" i="1"/>
  <c r="AB380" i="1"/>
  <c r="W380" i="1"/>
  <c r="V380" i="1"/>
  <c r="AB379" i="1"/>
  <c r="W379" i="1"/>
  <c r="V379" i="1"/>
  <c r="AG378" i="1"/>
  <c r="AF378" i="1"/>
  <c r="AE378" i="1"/>
  <c r="AB378" i="1"/>
  <c r="Z378" i="1"/>
  <c r="W378" i="1"/>
  <c r="V378" i="1"/>
  <c r="AB377" i="1"/>
  <c r="W377" i="1"/>
  <c r="V377" i="1"/>
  <c r="AB376" i="1"/>
  <c r="W376" i="1"/>
  <c r="V376" i="1"/>
  <c r="AB375" i="1"/>
  <c r="W375" i="1"/>
  <c r="V375" i="1"/>
  <c r="AB374" i="1"/>
  <c r="W374" i="1"/>
  <c r="V374" i="1"/>
  <c r="AG373" i="1"/>
  <c r="AF373" i="1"/>
  <c r="AE373" i="1"/>
  <c r="AB373" i="1"/>
  <c r="Z373" i="1"/>
  <c r="W373" i="1"/>
  <c r="V373" i="1"/>
  <c r="AB372" i="1"/>
  <c r="W372" i="1"/>
  <c r="V372" i="1"/>
  <c r="AB371" i="1"/>
  <c r="W371" i="1"/>
  <c r="V371" i="1"/>
  <c r="AB370" i="1"/>
  <c r="W370" i="1"/>
  <c r="V370" i="1"/>
  <c r="AB369" i="1"/>
  <c r="W369" i="1"/>
  <c r="V369" i="1"/>
  <c r="AB368" i="1"/>
  <c r="W368" i="1"/>
  <c r="V368" i="1"/>
  <c r="AB367" i="1"/>
  <c r="W367" i="1"/>
  <c r="V367" i="1"/>
  <c r="AB366" i="1"/>
  <c r="W366" i="1"/>
  <c r="V366" i="1"/>
  <c r="AB365" i="1"/>
  <c r="W365" i="1"/>
  <c r="V365" i="1"/>
  <c r="AB364" i="1"/>
  <c r="W364" i="1"/>
  <c r="V364" i="1"/>
  <c r="AB363" i="1"/>
  <c r="W363" i="1"/>
  <c r="V363" i="1"/>
  <c r="AG362" i="1"/>
  <c r="AF362" i="1"/>
  <c r="AE362" i="1"/>
  <c r="AB362" i="1"/>
  <c r="Z362" i="1"/>
  <c r="W362" i="1"/>
  <c r="V362" i="1"/>
  <c r="AB361" i="1"/>
  <c r="W361" i="1"/>
  <c r="V361" i="1"/>
  <c r="AB360" i="1"/>
  <c r="W360" i="1"/>
  <c r="V360" i="1"/>
  <c r="AB359" i="1"/>
  <c r="W359" i="1"/>
  <c r="V359" i="1"/>
  <c r="AB358" i="1"/>
  <c r="W358" i="1"/>
  <c r="V358" i="1"/>
  <c r="AB357" i="1"/>
  <c r="W357" i="1"/>
  <c r="V357" i="1"/>
  <c r="AB356" i="1"/>
  <c r="W356" i="1"/>
  <c r="V356" i="1"/>
  <c r="AB355" i="1"/>
  <c r="W355" i="1"/>
  <c r="V355" i="1"/>
  <c r="AB354" i="1"/>
  <c r="W354" i="1"/>
  <c r="V354" i="1"/>
  <c r="AB353" i="1"/>
  <c r="W353" i="1"/>
  <c r="V353" i="1"/>
  <c r="AB352" i="1"/>
  <c r="W352" i="1"/>
  <c r="V352" i="1"/>
  <c r="AB351" i="1"/>
  <c r="W351" i="1"/>
  <c r="V351" i="1"/>
  <c r="AB350" i="1"/>
  <c r="W350" i="1"/>
  <c r="V350" i="1"/>
  <c r="AB349" i="1"/>
  <c r="W349" i="1"/>
  <c r="V349" i="1"/>
  <c r="AB348" i="1"/>
  <c r="W348" i="1"/>
  <c r="V348" i="1"/>
  <c r="AG347" i="1"/>
  <c r="AF347" i="1"/>
  <c r="AE347" i="1"/>
  <c r="AB347" i="1"/>
  <c r="Z347" i="1"/>
  <c r="W347" i="1"/>
  <c r="V347" i="1"/>
  <c r="AB346" i="1"/>
  <c r="W346" i="1"/>
  <c r="V346" i="1"/>
  <c r="AB345" i="1"/>
  <c r="W345" i="1"/>
  <c r="V345" i="1"/>
  <c r="AB344" i="1"/>
  <c r="W344" i="1"/>
  <c r="V344" i="1"/>
  <c r="AB343" i="1"/>
  <c r="W343" i="1"/>
  <c r="V343" i="1"/>
  <c r="AB342" i="1"/>
  <c r="W342" i="1"/>
  <c r="V342" i="1"/>
  <c r="W341" i="1"/>
  <c r="V341" i="1"/>
  <c r="AB340" i="1"/>
  <c r="W340" i="1"/>
  <c r="V340" i="1"/>
  <c r="AB339" i="1"/>
  <c r="W339" i="1"/>
  <c r="V339" i="1"/>
  <c r="AB338" i="1"/>
  <c r="W338" i="1"/>
  <c r="V338" i="1"/>
  <c r="AB337" i="1"/>
  <c r="W337" i="1"/>
  <c r="V337" i="1"/>
  <c r="AB336" i="1"/>
  <c r="W336" i="1"/>
  <c r="V336" i="1"/>
  <c r="AB335" i="1"/>
  <c r="W335" i="1"/>
  <c r="V335" i="1"/>
  <c r="AB334" i="1"/>
  <c r="W334" i="1"/>
  <c r="V334" i="1"/>
  <c r="AB333" i="1"/>
  <c r="W333" i="1"/>
  <c r="V333" i="1"/>
  <c r="AG332" i="1"/>
  <c r="AF332" i="1"/>
  <c r="AE332" i="1"/>
  <c r="AB332" i="1"/>
  <c r="Z332" i="1"/>
  <c r="W332" i="1"/>
  <c r="V332" i="1"/>
  <c r="AB331" i="1"/>
  <c r="Z331" i="1"/>
  <c r="W331" i="1"/>
  <c r="V331" i="1"/>
  <c r="AG330" i="1"/>
  <c r="AF330" i="1"/>
  <c r="AE330" i="1"/>
  <c r="AB330" i="1"/>
  <c r="Z330" i="1"/>
  <c r="W330" i="1"/>
  <c r="V330" i="1"/>
  <c r="AB329" i="1"/>
  <c r="W329" i="1"/>
  <c r="V329" i="1"/>
  <c r="AB328" i="1"/>
  <c r="W328" i="1"/>
  <c r="V328" i="1"/>
  <c r="AG327" i="1"/>
  <c r="AF327" i="1"/>
  <c r="AE327" i="1"/>
  <c r="AB327" i="1"/>
  <c r="Z327" i="1"/>
  <c r="W327" i="1"/>
  <c r="V327" i="1"/>
  <c r="AB326" i="1"/>
  <c r="W326" i="1"/>
  <c r="V326" i="1"/>
  <c r="AB325" i="1"/>
  <c r="W325" i="1"/>
  <c r="V325" i="1"/>
  <c r="AB324" i="1"/>
  <c r="W324" i="1"/>
  <c r="V324" i="1"/>
  <c r="AB323" i="1"/>
  <c r="W323" i="1"/>
  <c r="V323" i="1"/>
  <c r="AB322" i="1"/>
  <c r="W322" i="1"/>
  <c r="V322" i="1"/>
  <c r="AG321" i="1"/>
  <c r="AF321" i="1"/>
  <c r="AE321" i="1"/>
  <c r="AB321" i="1"/>
  <c r="Z321" i="1"/>
  <c r="W321" i="1"/>
  <c r="V321" i="1"/>
  <c r="AB320" i="1"/>
  <c r="W320" i="1"/>
  <c r="V320" i="1"/>
  <c r="AG319" i="1"/>
  <c r="AF319" i="1"/>
  <c r="AE319" i="1"/>
  <c r="AB319" i="1"/>
  <c r="Z319" i="1"/>
  <c r="W319" i="1"/>
  <c r="V319" i="1"/>
  <c r="AB318" i="1"/>
  <c r="W318" i="1"/>
  <c r="V318" i="1"/>
  <c r="AG317" i="1"/>
  <c r="AF317" i="1"/>
  <c r="AE317" i="1"/>
  <c r="AB317" i="1"/>
  <c r="Z317" i="1"/>
  <c r="W317" i="1"/>
  <c r="V317" i="1"/>
  <c r="AG316" i="1"/>
  <c r="AF316" i="1"/>
  <c r="AE316" i="1"/>
  <c r="AB316" i="1"/>
  <c r="Z316" i="1"/>
  <c r="W316" i="1"/>
  <c r="V316" i="1"/>
  <c r="AG315" i="1"/>
  <c r="AF315" i="1"/>
  <c r="AE315" i="1"/>
  <c r="AB315" i="1"/>
  <c r="Z315" i="1"/>
  <c r="W315" i="1"/>
  <c r="V315" i="1"/>
  <c r="AB314" i="1"/>
  <c r="W314" i="1"/>
  <c r="V314" i="1"/>
  <c r="AB313" i="1"/>
  <c r="W313" i="1"/>
  <c r="V313" i="1"/>
  <c r="AG312" i="1"/>
  <c r="AF312" i="1"/>
  <c r="AE312" i="1"/>
  <c r="AB312" i="1"/>
  <c r="Z312" i="1"/>
  <c r="W312" i="1"/>
  <c r="V312" i="1"/>
  <c r="AB311" i="1"/>
  <c r="W311" i="1"/>
  <c r="V311" i="1"/>
  <c r="AB310" i="1"/>
  <c r="W310" i="1"/>
  <c r="V310" i="1"/>
  <c r="AG309" i="1"/>
  <c r="AF309" i="1"/>
  <c r="AE309" i="1"/>
  <c r="AB309" i="1"/>
  <c r="Z309" i="1"/>
  <c r="W309" i="1"/>
  <c r="V309" i="1"/>
  <c r="AB308" i="1"/>
  <c r="W308" i="1"/>
  <c r="V308" i="1"/>
  <c r="AB307" i="1"/>
  <c r="W307" i="1"/>
  <c r="V307" i="1"/>
  <c r="AG306" i="1"/>
  <c r="AF306" i="1"/>
  <c r="AE306" i="1"/>
  <c r="AB306" i="1"/>
  <c r="Z306" i="1"/>
  <c r="W306" i="1"/>
  <c r="V306" i="1"/>
  <c r="AB305" i="1"/>
  <c r="W305" i="1"/>
  <c r="V305" i="1"/>
  <c r="AB304" i="1"/>
  <c r="W304" i="1"/>
  <c r="V304" i="1"/>
  <c r="AG303" i="1"/>
  <c r="AF303" i="1"/>
  <c r="AE303" i="1"/>
  <c r="AB303" i="1"/>
  <c r="Z303" i="1"/>
  <c r="W303" i="1"/>
  <c r="V303" i="1"/>
  <c r="AG302" i="1"/>
  <c r="AF302" i="1"/>
  <c r="AE302" i="1"/>
  <c r="AB302" i="1"/>
  <c r="Z302" i="1"/>
  <c r="W302" i="1"/>
  <c r="V302" i="1"/>
  <c r="AG301" i="1"/>
  <c r="AF301" i="1"/>
  <c r="AE301" i="1"/>
  <c r="AB301" i="1"/>
  <c r="Z301" i="1"/>
  <c r="W301" i="1"/>
  <c r="V301" i="1"/>
  <c r="W300" i="1"/>
  <c r="V300" i="1"/>
  <c r="W299" i="1"/>
  <c r="V299" i="1"/>
  <c r="AB298" i="1"/>
  <c r="W298" i="1"/>
  <c r="V298" i="1"/>
  <c r="AB297" i="1"/>
  <c r="W297" i="1"/>
  <c r="V297" i="1"/>
  <c r="AB296" i="1"/>
  <c r="W296" i="1"/>
  <c r="V296" i="1"/>
  <c r="AG295" i="1"/>
  <c r="AF295" i="1"/>
  <c r="AE295" i="1"/>
  <c r="AB295" i="1"/>
  <c r="Z295" i="1"/>
  <c r="W295" i="1"/>
  <c r="V295" i="1"/>
  <c r="W294" i="1"/>
  <c r="V294" i="1"/>
  <c r="W293" i="1"/>
  <c r="V293" i="1"/>
  <c r="AB292" i="1"/>
  <c r="W292" i="1"/>
  <c r="V292" i="1"/>
  <c r="AG291" i="1"/>
  <c r="AF291" i="1"/>
  <c r="AE291" i="1"/>
  <c r="AB291" i="1"/>
  <c r="Z291" i="1"/>
  <c r="W291" i="1"/>
  <c r="V291" i="1"/>
  <c r="AG290" i="1"/>
  <c r="AF290" i="1"/>
  <c r="AE290" i="1"/>
  <c r="AB290" i="1"/>
  <c r="Z290" i="1"/>
  <c r="W290" i="1"/>
  <c r="V290" i="1"/>
  <c r="AG289" i="1"/>
  <c r="AF289" i="1"/>
  <c r="AE289" i="1"/>
  <c r="AB289" i="1"/>
  <c r="Z289" i="1"/>
  <c r="W289" i="1"/>
  <c r="V289" i="1"/>
  <c r="AG288" i="1"/>
  <c r="AF288" i="1"/>
  <c r="AE288" i="1"/>
  <c r="AB288" i="1"/>
  <c r="Z288" i="1"/>
  <c r="W288" i="1"/>
  <c r="V288" i="1"/>
  <c r="AG287" i="1"/>
  <c r="AF287" i="1"/>
  <c r="AE287" i="1"/>
  <c r="AB287" i="1"/>
  <c r="Z287" i="1"/>
  <c r="W287" i="1"/>
  <c r="V287" i="1"/>
  <c r="AG286" i="1"/>
  <c r="AF286" i="1"/>
  <c r="AE286" i="1"/>
  <c r="AB286" i="1"/>
  <c r="Z286" i="1"/>
  <c r="W286" i="1"/>
  <c r="V286" i="1"/>
  <c r="AG285" i="1"/>
  <c r="AF285" i="1"/>
  <c r="AE285" i="1"/>
  <c r="AB285" i="1"/>
  <c r="Z285" i="1"/>
  <c r="W285" i="1"/>
  <c r="V285" i="1"/>
  <c r="AG284" i="1"/>
  <c r="AF284" i="1"/>
  <c r="AE284" i="1"/>
  <c r="AB284" i="1"/>
  <c r="Z284" i="1"/>
  <c r="W284" i="1"/>
  <c r="V284" i="1"/>
  <c r="AG283" i="1"/>
  <c r="AF283" i="1"/>
  <c r="AE283" i="1"/>
  <c r="AB283" i="1"/>
  <c r="Z283" i="1"/>
  <c r="W283" i="1"/>
  <c r="V283" i="1"/>
  <c r="AG282" i="1"/>
  <c r="AF282" i="1"/>
  <c r="AE282" i="1"/>
  <c r="AB282" i="1"/>
  <c r="Z282" i="1"/>
  <c r="W282" i="1"/>
  <c r="V282" i="1"/>
  <c r="AB281" i="1"/>
  <c r="W281" i="1"/>
  <c r="V281" i="1"/>
  <c r="AB280" i="1"/>
  <c r="W280" i="1"/>
  <c r="V280" i="1"/>
  <c r="AG279" i="1"/>
  <c r="AF279" i="1"/>
  <c r="AE279" i="1"/>
  <c r="AB279" i="1"/>
  <c r="Z279" i="1"/>
  <c r="W279" i="1"/>
  <c r="V279" i="1"/>
  <c r="AG278" i="1"/>
  <c r="AF278" i="1"/>
  <c r="AE278" i="1"/>
  <c r="AB278" i="1"/>
  <c r="Z278" i="1"/>
  <c r="W278" i="1"/>
  <c r="V278" i="1"/>
  <c r="W277" i="1"/>
  <c r="V277" i="1"/>
  <c r="AG276" i="1"/>
  <c r="AF276" i="1"/>
  <c r="AE276" i="1"/>
  <c r="AB276" i="1"/>
  <c r="Z276" i="1"/>
  <c r="W276" i="1"/>
  <c r="V276" i="1"/>
  <c r="AG275" i="1"/>
  <c r="AF275" i="1"/>
  <c r="AE275" i="1"/>
  <c r="AB275" i="1"/>
  <c r="Z275" i="1"/>
  <c r="W275" i="1"/>
  <c r="V275" i="1"/>
  <c r="AB274" i="1"/>
  <c r="W274" i="1"/>
  <c r="V274" i="1"/>
  <c r="AG273" i="1"/>
  <c r="AF273" i="1"/>
  <c r="AE273" i="1"/>
  <c r="AB273" i="1"/>
  <c r="Z273" i="1"/>
  <c r="W273" i="1"/>
  <c r="V273" i="1"/>
  <c r="AG272" i="1"/>
  <c r="AF272" i="1"/>
  <c r="AE272" i="1"/>
  <c r="AB272" i="1"/>
  <c r="Z272" i="1"/>
  <c r="W272" i="1"/>
  <c r="V272" i="1"/>
  <c r="AG271" i="1"/>
  <c r="AF271" i="1"/>
  <c r="AE271" i="1"/>
  <c r="AB271" i="1"/>
  <c r="Z271" i="1"/>
  <c r="W271" i="1"/>
  <c r="V271" i="1"/>
  <c r="W270" i="1"/>
  <c r="V270" i="1"/>
  <c r="W269" i="1"/>
  <c r="V269" i="1"/>
  <c r="AB268" i="1"/>
  <c r="W268" i="1"/>
  <c r="V268" i="1"/>
  <c r="AG267" i="1"/>
  <c r="AF267" i="1"/>
  <c r="AE267" i="1"/>
  <c r="AB267" i="1"/>
  <c r="Z267" i="1"/>
  <c r="W267" i="1"/>
  <c r="V267" i="1"/>
  <c r="AG266" i="1"/>
  <c r="AF266" i="1"/>
  <c r="AE266" i="1"/>
  <c r="AB266" i="1"/>
  <c r="Z266" i="1"/>
  <c r="W266" i="1"/>
  <c r="V266" i="1"/>
  <c r="AG265" i="1"/>
  <c r="AF265" i="1"/>
  <c r="AE265" i="1"/>
  <c r="AB265" i="1"/>
  <c r="Z265" i="1"/>
  <c r="W265" i="1"/>
  <c r="V265" i="1"/>
  <c r="AG264" i="1"/>
  <c r="AF264" i="1"/>
  <c r="AE264" i="1"/>
  <c r="AB264" i="1"/>
  <c r="Z264" i="1"/>
  <c r="W264" i="1"/>
  <c r="V264" i="1"/>
  <c r="AG263" i="1"/>
  <c r="AF263" i="1"/>
  <c r="AE263" i="1"/>
  <c r="AB263" i="1"/>
  <c r="Z263" i="1"/>
  <c r="W263" i="1"/>
  <c r="V263" i="1"/>
  <c r="AG262" i="1"/>
  <c r="AF262" i="1"/>
  <c r="AE262" i="1"/>
  <c r="AB262" i="1"/>
  <c r="Z262" i="1"/>
  <c r="W262" i="1"/>
  <c r="V262" i="1"/>
  <c r="AG261" i="1"/>
  <c r="AF261" i="1"/>
  <c r="AE261" i="1"/>
  <c r="AB261" i="1"/>
  <c r="Z261" i="1"/>
  <c r="W261" i="1"/>
  <c r="V261" i="1"/>
  <c r="AG260" i="1"/>
  <c r="AF260" i="1"/>
  <c r="AE260" i="1"/>
  <c r="AB260" i="1"/>
  <c r="Z260" i="1"/>
  <c r="W260" i="1"/>
  <c r="V260" i="1"/>
  <c r="AG259" i="1"/>
  <c r="AF259" i="1"/>
  <c r="AE259" i="1"/>
  <c r="AB259" i="1"/>
  <c r="Z259" i="1"/>
  <c r="W259" i="1"/>
  <c r="V259" i="1"/>
  <c r="AG258" i="1"/>
  <c r="AF258" i="1"/>
  <c r="AE258" i="1"/>
  <c r="AB258" i="1"/>
  <c r="Z258" i="1"/>
  <c r="W258" i="1"/>
  <c r="V258" i="1"/>
  <c r="AG257" i="1"/>
  <c r="AF257" i="1"/>
  <c r="AE257" i="1"/>
  <c r="AB257" i="1"/>
  <c r="Z257" i="1"/>
  <c r="W257" i="1"/>
  <c r="V257" i="1"/>
  <c r="AG256" i="1"/>
  <c r="AF256" i="1"/>
  <c r="AE256" i="1"/>
  <c r="AB256" i="1"/>
  <c r="Z256" i="1"/>
  <c r="W256" i="1"/>
  <c r="V256" i="1"/>
  <c r="AG255" i="1"/>
  <c r="AF255" i="1"/>
  <c r="AE255" i="1"/>
  <c r="AB255" i="1"/>
  <c r="Z255" i="1"/>
  <c r="W255" i="1"/>
  <c r="V255" i="1"/>
  <c r="AG254" i="1"/>
  <c r="AF254" i="1"/>
  <c r="AE254" i="1"/>
  <c r="AB254" i="1"/>
  <c r="Z254" i="1"/>
  <c r="W254" i="1"/>
  <c r="V254" i="1"/>
  <c r="AG253" i="1"/>
  <c r="AF253" i="1"/>
  <c r="AE253" i="1"/>
  <c r="AB253" i="1"/>
  <c r="Z253" i="1"/>
  <c r="W253" i="1"/>
  <c r="V253" i="1"/>
  <c r="AG252" i="1"/>
  <c r="AF252" i="1"/>
  <c r="AE252" i="1"/>
  <c r="AB252" i="1"/>
  <c r="Z252" i="1"/>
  <c r="W252" i="1"/>
  <c r="V252" i="1"/>
  <c r="AG251" i="1"/>
  <c r="AF251" i="1"/>
  <c r="AE251" i="1"/>
  <c r="AB251" i="1"/>
  <c r="Z251" i="1"/>
  <c r="W251" i="1"/>
  <c r="V251" i="1"/>
  <c r="AG250" i="1"/>
  <c r="AF250" i="1"/>
  <c r="AE250" i="1"/>
  <c r="AB250" i="1"/>
  <c r="Z250" i="1"/>
  <c r="W250" i="1"/>
  <c r="V250" i="1"/>
  <c r="AG249" i="1"/>
  <c r="AF249" i="1"/>
  <c r="AE249" i="1"/>
  <c r="AB249" i="1"/>
  <c r="Z249" i="1"/>
  <c r="W249" i="1"/>
  <c r="V249" i="1"/>
  <c r="AG248" i="1"/>
  <c r="AF248" i="1"/>
  <c r="AE248" i="1"/>
  <c r="AB248" i="1"/>
  <c r="Z248" i="1"/>
  <c r="W248" i="1"/>
  <c r="V248" i="1"/>
  <c r="AG247" i="1"/>
  <c r="AF247" i="1"/>
  <c r="AE247" i="1"/>
  <c r="AB247" i="1"/>
  <c r="Z247" i="1"/>
  <c r="W247" i="1"/>
  <c r="V247" i="1"/>
  <c r="AB246" i="1"/>
  <c r="W246" i="1"/>
  <c r="V246" i="1"/>
  <c r="AG245" i="1"/>
  <c r="AF245" i="1"/>
  <c r="AE245" i="1"/>
  <c r="AB245" i="1"/>
  <c r="Z245" i="1"/>
  <c r="W245" i="1"/>
  <c r="V245" i="1"/>
  <c r="AB244" i="1"/>
  <c r="W244" i="1"/>
  <c r="V244" i="1"/>
  <c r="AB243" i="1"/>
  <c r="W243" i="1"/>
  <c r="V243" i="1"/>
  <c r="AB242" i="1"/>
  <c r="W242" i="1"/>
  <c r="V242" i="1"/>
  <c r="AB241" i="1"/>
  <c r="W241" i="1"/>
  <c r="V241" i="1"/>
  <c r="AG240" i="1"/>
  <c r="AF240" i="1"/>
  <c r="AE240" i="1"/>
  <c r="AB240" i="1"/>
  <c r="Z240" i="1"/>
  <c r="W240" i="1"/>
  <c r="V240" i="1"/>
  <c r="AB239" i="1"/>
  <c r="W239" i="1"/>
  <c r="V239" i="1"/>
  <c r="AB238" i="1"/>
  <c r="W238" i="1"/>
  <c r="V238" i="1"/>
  <c r="AB237" i="1"/>
  <c r="W237" i="1"/>
  <c r="V237" i="1"/>
  <c r="AB236" i="1"/>
  <c r="W236" i="1"/>
  <c r="V236" i="1"/>
  <c r="AB235" i="1"/>
  <c r="W235" i="1"/>
  <c r="V235" i="1"/>
  <c r="AB234" i="1"/>
  <c r="W234" i="1"/>
  <c r="V234" i="1"/>
  <c r="AB233" i="1"/>
  <c r="W233" i="1"/>
  <c r="V233" i="1"/>
  <c r="AB232" i="1"/>
  <c r="W232" i="1"/>
  <c r="V232" i="1"/>
  <c r="AG231" i="1"/>
  <c r="AF231" i="1"/>
  <c r="AE231" i="1"/>
  <c r="AB231" i="1"/>
  <c r="Z231" i="1"/>
  <c r="W231" i="1"/>
  <c r="V231" i="1"/>
  <c r="AG230" i="1"/>
  <c r="AF230" i="1"/>
  <c r="AE230" i="1"/>
  <c r="AB230" i="1"/>
  <c r="Z230" i="1"/>
  <c r="W230" i="1"/>
  <c r="V230" i="1"/>
  <c r="AB229" i="1"/>
  <c r="W229" i="1"/>
  <c r="V229" i="1"/>
  <c r="AG228" i="1"/>
  <c r="AF228" i="1"/>
  <c r="AE228" i="1"/>
  <c r="AB228" i="1"/>
  <c r="Z228" i="1"/>
  <c r="W228" i="1"/>
  <c r="V228" i="1"/>
  <c r="AB227" i="1"/>
  <c r="W227" i="1"/>
  <c r="V227" i="1"/>
  <c r="AB226" i="1"/>
  <c r="W226" i="1"/>
  <c r="V226" i="1"/>
  <c r="AB225" i="1"/>
  <c r="W225" i="1"/>
  <c r="V225" i="1"/>
  <c r="AB224" i="1"/>
  <c r="W224" i="1"/>
  <c r="V224" i="1"/>
  <c r="AB223" i="1"/>
  <c r="W223" i="1"/>
  <c r="V223" i="1"/>
  <c r="W222" i="1"/>
  <c r="V222" i="1"/>
  <c r="AG221" i="1"/>
  <c r="AF221" i="1"/>
  <c r="AE221" i="1"/>
  <c r="AB221" i="1"/>
  <c r="Z221" i="1"/>
  <c r="W221" i="1"/>
  <c r="V221" i="1"/>
  <c r="AB220" i="1"/>
  <c r="W220" i="1"/>
  <c r="V220" i="1"/>
  <c r="AB219" i="1"/>
  <c r="W219" i="1"/>
  <c r="V219" i="1"/>
  <c r="AB218" i="1"/>
  <c r="W218" i="1"/>
  <c r="V218" i="1"/>
  <c r="W217" i="1"/>
  <c r="V217" i="1"/>
  <c r="AG216" i="1"/>
  <c r="AF216" i="1"/>
  <c r="AE216" i="1"/>
  <c r="AB216" i="1"/>
  <c r="Z216" i="1"/>
  <c r="W216" i="1"/>
  <c r="V216" i="1"/>
  <c r="AG215" i="1"/>
  <c r="AF215" i="1"/>
  <c r="AE215" i="1"/>
  <c r="AB215" i="1"/>
  <c r="Z215" i="1"/>
  <c r="W215" i="1"/>
  <c r="V215" i="1"/>
  <c r="AB214" i="1"/>
  <c r="W214" i="1"/>
  <c r="V214" i="1"/>
  <c r="AB213" i="1"/>
  <c r="W213" i="1"/>
  <c r="V213" i="1"/>
  <c r="W212" i="1"/>
  <c r="V212" i="1"/>
  <c r="AB211" i="1"/>
  <c r="W211" i="1"/>
  <c r="V211" i="1"/>
  <c r="AB210" i="1"/>
  <c r="W210" i="1"/>
  <c r="V210" i="1"/>
  <c r="AB209" i="1"/>
  <c r="W209" i="1"/>
  <c r="V209" i="1"/>
  <c r="AB208" i="1"/>
  <c r="W208" i="1"/>
  <c r="V208" i="1"/>
  <c r="AB207" i="1"/>
  <c r="W207" i="1"/>
  <c r="V207" i="1"/>
  <c r="AB206" i="1"/>
  <c r="W206" i="1"/>
  <c r="V206" i="1"/>
  <c r="AE205" i="1"/>
  <c r="AB205" i="1"/>
  <c r="W205" i="1"/>
  <c r="V205" i="1"/>
  <c r="W204" i="1"/>
  <c r="V204" i="1"/>
  <c r="AG203" i="1"/>
  <c r="AF203" i="1"/>
  <c r="AE203" i="1"/>
  <c r="AB203" i="1"/>
  <c r="Z203" i="1"/>
  <c r="W203" i="1"/>
  <c r="V203" i="1"/>
  <c r="AG202" i="1"/>
  <c r="AF202" i="1"/>
  <c r="AE202" i="1"/>
  <c r="AB202" i="1"/>
  <c r="Z202" i="1"/>
  <c r="W202" i="1"/>
  <c r="V202" i="1"/>
  <c r="AG201" i="1"/>
  <c r="AF201" i="1"/>
  <c r="AE201" i="1"/>
  <c r="AB201" i="1"/>
  <c r="Z201" i="1"/>
  <c r="W201" i="1"/>
  <c r="V201" i="1"/>
  <c r="AB200" i="1"/>
  <c r="W200" i="1"/>
  <c r="V200" i="1"/>
  <c r="W199" i="1"/>
  <c r="V199" i="1"/>
  <c r="AG198" i="1"/>
  <c r="AF198" i="1"/>
  <c r="AE198" i="1"/>
  <c r="AB198" i="1"/>
  <c r="Z198" i="1"/>
  <c r="W198" i="1"/>
  <c r="V198" i="1"/>
  <c r="AB197" i="1"/>
  <c r="W197" i="1"/>
  <c r="V197" i="1"/>
  <c r="AG196" i="1"/>
  <c r="AF196" i="1"/>
  <c r="AE196" i="1"/>
  <c r="AB196" i="1"/>
  <c r="Z196" i="1"/>
  <c r="W196" i="1"/>
  <c r="V196" i="1"/>
  <c r="AG195" i="1"/>
  <c r="AF195" i="1"/>
  <c r="AE195" i="1"/>
  <c r="AB195" i="1"/>
  <c r="Z195" i="1"/>
  <c r="W195" i="1"/>
  <c r="V195" i="1"/>
  <c r="AB194" i="1"/>
  <c r="W194" i="1"/>
  <c r="V194" i="1"/>
  <c r="AG193" i="1"/>
  <c r="AF193" i="1"/>
  <c r="AE193" i="1"/>
  <c r="AB193" i="1"/>
  <c r="Z193" i="1"/>
  <c r="W193" i="1"/>
  <c r="V193" i="1"/>
  <c r="AG192" i="1"/>
  <c r="AF192" i="1"/>
  <c r="AE192" i="1"/>
  <c r="AB192" i="1"/>
  <c r="Z192" i="1"/>
  <c r="W192" i="1"/>
  <c r="V192" i="1"/>
  <c r="AG191" i="1"/>
  <c r="AF191" i="1"/>
  <c r="AE191" i="1"/>
  <c r="AB191" i="1"/>
  <c r="Z191" i="1"/>
  <c r="W191" i="1"/>
  <c r="V191" i="1"/>
  <c r="AB190" i="1"/>
  <c r="W190" i="1"/>
  <c r="V190" i="1"/>
  <c r="AB189" i="1"/>
  <c r="W189" i="1"/>
  <c r="V189" i="1"/>
  <c r="AB188" i="1"/>
  <c r="W188" i="1"/>
  <c r="V188" i="1"/>
  <c r="AG187" i="1"/>
  <c r="AF187" i="1"/>
  <c r="AE187" i="1"/>
  <c r="AB187" i="1"/>
  <c r="Z187" i="1"/>
  <c r="W187" i="1"/>
  <c r="V187" i="1"/>
  <c r="AG186" i="1"/>
  <c r="AF186" i="1"/>
  <c r="AE186" i="1"/>
  <c r="AB186" i="1"/>
  <c r="Z186" i="1"/>
  <c r="W186" i="1"/>
  <c r="V186" i="1"/>
  <c r="AB185" i="1"/>
  <c r="W185" i="1"/>
  <c r="V185" i="1"/>
  <c r="AG184" i="1"/>
  <c r="AF184" i="1"/>
  <c r="AE184" i="1"/>
  <c r="AB184" i="1"/>
  <c r="Z184" i="1"/>
  <c r="W184" i="1"/>
  <c r="V184" i="1"/>
  <c r="AG183" i="1"/>
  <c r="AF183" i="1"/>
  <c r="AE183" i="1"/>
  <c r="AB183" i="1"/>
  <c r="Z183" i="1"/>
  <c r="W183" i="1"/>
  <c r="V183" i="1"/>
  <c r="AB182" i="1"/>
  <c r="W182" i="1"/>
  <c r="V182" i="1"/>
  <c r="AG181" i="1"/>
  <c r="AF181" i="1"/>
  <c r="AE181" i="1"/>
  <c r="AB181" i="1"/>
  <c r="Z181" i="1"/>
  <c r="W181" i="1"/>
  <c r="V181" i="1"/>
  <c r="AB180" i="1"/>
  <c r="W180" i="1"/>
  <c r="V180" i="1"/>
  <c r="AG179" i="1"/>
  <c r="AF179" i="1"/>
  <c r="AE179" i="1"/>
  <c r="AB179" i="1"/>
  <c r="Z179" i="1"/>
  <c r="W179" i="1"/>
  <c r="V179" i="1"/>
  <c r="AB178" i="1"/>
  <c r="W178" i="1"/>
  <c r="V178" i="1"/>
  <c r="AG177" i="1"/>
  <c r="AF177" i="1"/>
  <c r="AE177" i="1"/>
  <c r="AB177" i="1"/>
  <c r="Z177" i="1"/>
  <c r="W177" i="1"/>
  <c r="V177" i="1"/>
  <c r="AG176" i="1"/>
  <c r="AF176" i="1"/>
  <c r="AE176" i="1"/>
  <c r="AB176" i="1"/>
  <c r="Z176" i="1"/>
  <c r="W176" i="1"/>
  <c r="V176" i="1"/>
  <c r="AG175" i="1"/>
  <c r="AF175" i="1"/>
  <c r="AE175" i="1"/>
  <c r="AB175" i="1"/>
  <c r="Z175" i="1"/>
  <c r="W175" i="1"/>
  <c r="V175" i="1"/>
  <c r="AG174" i="1"/>
  <c r="AF174" i="1"/>
  <c r="AE174" i="1"/>
  <c r="AB174" i="1"/>
  <c r="Z174" i="1"/>
  <c r="W174" i="1"/>
  <c r="V174" i="1"/>
  <c r="AB173" i="1"/>
  <c r="W173" i="1"/>
  <c r="V173" i="1"/>
  <c r="AB172" i="1"/>
  <c r="W172" i="1"/>
  <c r="V172" i="1"/>
  <c r="AB171" i="1"/>
  <c r="W171" i="1"/>
  <c r="V171" i="1"/>
  <c r="AB170" i="1"/>
  <c r="W170" i="1"/>
  <c r="V170" i="1"/>
  <c r="AB169" i="1"/>
  <c r="W169" i="1"/>
  <c r="V169" i="1"/>
  <c r="AB168" i="1"/>
  <c r="W168" i="1"/>
  <c r="V168" i="1"/>
  <c r="AG167" i="1"/>
  <c r="AF167" i="1"/>
  <c r="AE167" i="1"/>
  <c r="AB167" i="1"/>
  <c r="Z167" i="1"/>
  <c r="W167" i="1"/>
  <c r="V167" i="1"/>
  <c r="AG166" i="1"/>
  <c r="AF166" i="1"/>
  <c r="AE166" i="1"/>
  <c r="AB166" i="1"/>
  <c r="Z166" i="1"/>
  <c r="W166" i="1"/>
  <c r="V166" i="1"/>
  <c r="AG165" i="1"/>
  <c r="AF165" i="1"/>
  <c r="AE165" i="1"/>
  <c r="AB165" i="1"/>
  <c r="Z165" i="1"/>
  <c r="W165" i="1"/>
  <c r="V165" i="1"/>
  <c r="AG164" i="1"/>
  <c r="AF164" i="1"/>
  <c r="AE164" i="1"/>
  <c r="AB164" i="1"/>
  <c r="Z164" i="1"/>
  <c r="W164" i="1"/>
  <c r="V164" i="1"/>
  <c r="AG163" i="1"/>
  <c r="AF163" i="1"/>
  <c r="AE163" i="1"/>
  <c r="AB163" i="1"/>
  <c r="Z163" i="1"/>
  <c r="W163" i="1"/>
  <c r="V163" i="1"/>
  <c r="AB162" i="1"/>
  <c r="W162" i="1"/>
  <c r="V162" i="1"/>
  <c r="AB161" i="1"/>
  <c r="W161" i="1"/>
  <c r="V161" i="1"/>
  <c r="AB160" i="1"/>
  <c r="W160" i="1"/>
  <c r="V160" i="1"/>
  <c r="AG159" i="1"/>
  <c r="AF159" i="1"/>
  <c r="AE159" i="1"/>
  <c r="AB159" i="1"/>
  <c r="Z159" i="1"/>
  <c r="W159" i="1"/>
  <c r="V159" i="1"/>
  <c r="AB158" i="1"/>
  <c r="W158" i="1"/>
  <c r="V158" i="1"/>
  <c r="AB157" i="1"/>
  <c r="W157" i="1"/>
  <c r="V157" i="1"/>
  <c r="AB156" i="1"/>
  <c r="W156" i="1"/>
  <c r="V156" i="1"/>
  <c r="AB155" i="1"/>
  <c r="W155" i="1"/>
  <c r="V155" i="1"/>
  <c r="AG154" i="1"/>
  <c r="AF154" i="1"/>
  <c r="AE154" i="1"/>
  <c r="AB154" i="1"/>
  <c r="Z154" i="1"/>
  <c r="W154" i="1"/>
  <c r="V154" i="1"/>
  <c r="W153" i="1"/>
  <c r="V153" i="1"/>
  <c r="AB152" i="1"/>
  <c r="W152" i="1"/>
  <c r="V152" i="1"/>
  <c r="AB151" i="1"/>
  <c r="W151" i="1"/>
  <c r="V151" i="1"/>
  <c r="AB150" i="1"/>
  <c r="W150" i="1"/>
  <c r="V150" i="1"/>
  <c r="AG149" i="1"/>
  <c r="AF149" i="1"/>
  <c r="AE149" i="1"/>
  <c r="AB149" i="1"/>
  <c r="Z149" i="1"/>
  <c r="W149" i="1"/>
  <c r="V149" i="1"/>
  <c r="AG148" i="1"/>
  <c r="AF148" i="1"/>
  <c r="AE148" i="1"/>
  <c r="AB148" i="1"/>
  <c r="Z148" i="1"/>
  <c r="W148" i="1"/>
  <c r="V148" i="1"/>
  <c r="AG147" i="1"/>
  <c r="AF147" i="1"/>
  <c r="AE147" i="1"/>
  <c r="AB147" i="1"/>
  <c r="Z147" i="1"/>
  <c r="W147" i="1"/>
  <c r="V147" i="1"/>
  <c r="W146" i="1"/>
  <c r="V146" i="1"/>
  <c r="AB145" i="1"/>
  <c r="W145" i="1"/>
  <c r="V145" i="1"/>
  <c r="W144" i="1"/>
  <c r="V144" i="1"/>
  <c r="AG143" i="1"/>
  <c r="AF143" i="1"/>
  <c r="AE143" i="1"/>
  <c r="AB143" i="1"/>
  <c r="Z143" i="1"/>
  <c r="W143" i="1"/>
  <c r="V143" i="1"/>
  <c r="AG142" i="1"/>
  <c r="AF142" i="1"/>
  <c r="AE142" i="1"/>
  <c r="AB142" i="1"/>
  <c r="Z142" i="1"/>
  <c r="W142" i="1"/>
  <c r="V142" i="1"/>
  <c r="AG141" i="1"/>
  <c r="AF141" i="1"/>
  <c r="AE141" i="1"/>
  <c r="AB141" i="1"/>
  <c r="Z141" i="1"/>
  <c r="W141" i="1"/>
  <c r="V141" i="1"/>
  <c r="AB140" i="1"/>
  <c r="W140" i="1"/>
  <c r="V140" i="1"/>
  <c r="AB139" i="1"/>
  <c r="W139" i="1"/>
  <c r="V139" i="1"/>
  <c r="W138" i="1"/>
  <c r="V138" i="1"/>
  <c r="AG137" i="1"/>
  <c r="AF137" i="1"/>
  <c r="AE137" i="1"/>
  <c r="AB137" i="1"/>
  <c r="Z137" i="1"/>
  <c r="W137" i="1"/>
  <c r="V137" i="1"/>
  <c r="W136" i="1"/>
  <c r="V136" i="1"/>
  <c r="W135" i="1"/>
  <c r="V135" i="1"/>
  <c r="AB134" i="1"/>
  <c r="W134" i="1"/>
  <c r="V134" i="1"/>
  <c r="AB133" i="1"/>
  <c r="W133" i="1"/>
  <c r="V133" i="1"/>
  <c r="AB132" i="1"/>
  <c r="W132" i="1"/>
  <c r="V132" i="1"/>
  <c r="AB131" i="1"/>
  <c r="W131" i="1"/>
  <c r="V131" i="1"/>
  <c r="AB130" i="1"/>
  <c r="W130" i="1"/>
  <c r="V130" i="1"/>
  <c r="AB129" i="1"/>
  <c r="W129" i="1"/>
  <c r="V129" i="1"/>
  <c r="AG128" i="1"/>
  <c r="AF128" i="1"/>
  <c r="AE128" i="1"/>
  <c r="AB128" i="1"/>
  <c r="Z128" i="1"/>
  <c r="W128" i="1"/>
  <c r="AG127" i="1"/>
  <c r="AF127" i="1"/>
  <c r="AE127" i="1"/>
  <c r="AB127" i="1"/>
  <c r="Z127" i="1"/>
  <c r="W127" i="1"/>
  <c r="AB126" i="1"/>
  <c r="W126" i="1"/>
  <c r="V126" i="1"/>
  <c r="AG125" i="1"/>
  <c r="AF125" i="1"/>
  <c r="AE125" i="1"/>
  <c r="AB125" i="1"/>
  <c r="Z125" i="1"/>
  <c r="W125" i="1"/>
  <c r="V125" i="1"/>
  <c r="AG124" i="1"/>
  <c r="AF124" i="1"/>
  <c r="AE124" i="1"/>
  <c r="AB124" i="1"/>
  <c r="Z124" i="1"/>
  <c r="W124" i="1"/>
  <c r="V124" i="1"/>
  <c r="AB123" i="1"/>
  <c r="W123" i="1"/>
  <c r="V123" i="1"/>
  <c r="AG122" i="1"/>
  <c r="AF122" i="1"/>
  <c r="AE122" i="1"/>
  <c r="AB122" i="1"/>
  <c r="Z122" i="1"/>
  <c r="W122" i="1"/>
  <c r="AB121" i="1"/>
  <c r="W121" i="1"/>
  <c r="V121" i="1"/>
  <c r="AG120" i="1"/>
  <c r="AF120" i="1"/>
  <c r="AE120" i="1"/>
  <c r="AB120" i="1"/>
  <c r="Z120" i="1"/>
  <c r="W120" i="1"/>
  <c r="V120" i="1"/>
  <c r="AB119" i="1"/>
  <c r="W119" i="1"/>
  <c r="V119" i="1"/>
  <c r="AG118" i="1"/>
  <c r="AF118" i="1"/>
  <c r="AE118" i="1"/>
  <c r="AB118" i="1"/>
  <c r="Z118" i="1"/>
  <c r="W118" i="1"/>
  <c r="V118" i="1"/>
  <c r="AB117" i="1"/>
  <c r="W117" i="1"/>
  <c r="V117" i="1"/>
  <c r="AB116" i="1"/>
  <c r="W116" i="1"/>
  <c r="V116" i="1"/>
  <c r="AB115" i="1"/>
  <c r="W115" i="1"/>
  <c r="V115" i="1"/>
  <c r="AG114" i="1"/>
  <c r="AF114" i="1"/>
  <c r="AE114" i="1"/>
  <c r="AB114" i="1"/>
  <c r="Z114" i="1"/>
  <c r="W114" i="1"/>
  <c r="V114" i="1"/>
  <c r="AB113" i="1"/>
  <c r="W113" i="1"/>
  <c r="V113" i="1"/>
  <c r="AB112" i="1"/>
  <c r="W112" i="1"/>
  <c r="V112" i="1"/>
  <c r="W111" i="1"/>
  <c r="V111" i="1"/>
  <c r="AB110" i="1"/>
  <c r="W110" i="1"/>
  <c r="V110" i="1"/>
  <c r="W109" i="1"/>
  <c r="V109" i="1"/>
  <c r="AB108" i="1"/>
  <c r="W108" i="1"/>
  <c r="V108" i="1"/>
  <c r="AB107" i="1"/>
  <c r="W107" i="1"/>
  <c r="V107" i="1"/>
  <c r="AG106" i="1"/>
  <c r="AF106" i="1"/>
  <c r="AE106" i="1"/>
  <c r="AB106" i="1"/>
  <c r="Z106" i="1"/>
  <c r="W106" i="1"/>
  <c r="V106" i="1"/>
  <c r="AG105" i="1"/>
  <c r="AF105" i="1"/>
  <c r="AE105" i="1"/>
  <c r="AB105" i="1"/>
  <c r="Z105" i="1"/>
  <c r="W105" i="1"/>
  <c r="V105" i="1"/>
  <c r="AB104" i="1"/>
  <c r="W104" i="1"/>
  <c r="V104" i="1"/>
  <c r="AB103" i="1"/>
  <c r="W103" i="1"/>
  <c r="V103" i="1"/>
  <c r="AG102" i="1"/>
  <c r="AF102" i="1"/>
  <c r="AE102" i="1"/>
  <c r="AB102" i="1"/>
  <c r="Z102" i="1"/>
  <c r="W102" i="1"/>
  <c r="V102" i="1"/>
  <c r="AB101" i="1"/>
  <c r="W101" i="1"/>
  <c r="V101" i="1"/>
  <c r="AB100" i="1"/>
  <c r="W100" i="1"/>
  <c r="V100" i="1"/>
  <c r="AG99" i="1"/>
  <c r="AF99" i="1"/>
  <c r="AE99" i="1"/>
  <c r="AB99" i="1"/>
  <c r="Z99" i="1"/>
  <c r="W99" i="1"/>
  <c r="V99" i="1"/>
  <c r="AG98" i="1"/>
  <c r="AF98" i="1"/>
  <c r="AE98" i="1"/>
  <c r="AB98" i="1"/>
  <c r="Z98" i="1"/>
  <c r="W98" i="1"/>
  <c r="V98" i="1"/>
  <c r="AG97" i="1"/>
  <c r="AF97" i="1"/>
  <c r="AE97" i="1"/>
  <c r="AB97" i="1"/>
  <c r="Z97" i="1"/>
  <c r="W97" i="1"/>
  <c r="V97" i="1"/>
  <c r="AB96" i="1"/>
  <c r="W96" i="1"/>
  <c r="V96" i="1"/>
  <c r="AG95" i="1"/>
  <c r="AF95" i="1"/>
  <c r="AE95" i="1"/>
  <c r="AB95" i="1"/>
  <c r="Z95" i="1"/>
  <c r="W95" i="1"/>
  <c r="V95" i="1"/>
  <c r="AB94" i="1"/>
  <c r="W94" i="1"/>
  <c r="V94" i="1"/>
  <c r="AB93" i="1"/>
  <c r="W93" i="1"/>
  <c r="V93" i="1"/>
  <c r="AB92" i="1"/>
  <c r="W92" i="1"/>
  <c r="V92" i="1"/>
  <c r="AB91" i="1"/>
  <c r="W91" i="1"/>
  <c r="V91" i="1"/>
  <c r="AG90" i="1"/>
  <c r="AF90" i="1"/>
  <c r="AE90" i="1"/>
  <c r="AB90" i="1"/>
  <c r="Z90" i="1"/>
  <c r="W90" i="1"/>
  <c r="V90" i="1"/>
  <c r="AB89" i="1"/>
  <c r="W89" i="1"/>
  <c r="V89" i="1"/>
  <c r="AB88" i="1"/>
  <c r="W88" i="1"/>
  <c r="V88" i="1"/>
  <c r="AB87" i="1"/>
  <c r="W87" i="1"/>
  <c r="V87" i="1"/>
  <c r="AB86" i="1"/>
  <c r="W86" i="1"/>
  <c r="V86" i="1"/>
  <c r="AG85" i="1"/>
  <c r="AF85" i="1"/>
  <c r="AE85" i="1"/>
  <c r="AB85" i="1"/>
  <c r="Z85" i="1"/>
  <c r="W85" i="1"/>
  <c r="V85" i="1"/>
  <c r="AB84" i="1"/>
  <c r="W84" i="1"/>
  <c r="V84" i="1"/>
  <c r="AG83" i="1"/>
  <c r="AF83" i="1"/>
  <c r="AE83" i="1"/>
  <c r="AB83" i="1"/>
  <c r="Z83" i="1"/>
  <c r="W83" i="1"/>
  <c r="V83" i="1"/>
  <c r="AB82" i="1"/>
  <c r="W82" i="1"/>
  <c r="V82" i="1"/>
  <c r="AB81" i="1"/>
  <c r="W81" i="1"/>
  <c r="V81" i="1"/>
  <c r="AB80" i="1"/>
  <c r="W80" i="1"/>
  <c r="V80" i="1"/>
  <c r="AB79" i="1"/>
  <c r="W79" i="1"/>
  <c r="V79" i="1"/>
  <c r="AB78" i="1"/>
  <c r="W78" i="1"/>
  <c r="V78" i="1"/>
  <c r="AB77" i="1"/>
  <c r="W77" i="1"/>
  <c r="V77" i="1"/>
  <c r="AB76" i="1"/>
  <c r="W76" i="1"/>
  <c r="V76" i="1"/>
  <c r="AB75" i="1"/>
  <c r="W75" i="1"/>
  <c r="V75" i="1"/>
  <c r="AG74" i="1"/>
  <c r="AF74" i="1"/>
  <c r="AE74" i="1"/>
  <c r="AB74" i="1"/>
  <c r="Z74" i="1"/>
  <c r="W74" i="1"/>
  <c r="V74" i="1"/>
  <c r="AB73" i="1"/>
  <c r="W73" i="1"/>
  <c r="V73" i="1"/>
  <c r="AG72" i="1"/>
  <c r="AF72" i="1"/>
  <c r="AE72" i="1"/>
  <c r="AB72" i="1"/>
  <c r="Z72" i="1"/>
  <c r="W72" i="1"/>
  <c r="V72" i="1"/>
  <c r="AB71" i="1"/>
  <c r="W71" i="1"/>
  <c r="V71" i="1"/>
  <c r="AB70" i="1"/>
  <c r="W70" i="1"/>
  <c r="V70" i="1"/>
  <c r="AB69" i="1"/>
  <c r="W69" i="1"/>
  <c r="V69" i="1"/>
  <c r="AG68" i="1"/>
  <c r="AF68" i="1"/>
  <c r="AE68" i="1"/>
  <c r="AB68" i="1"/>
  <c r="Z68" i="1"/>
  <c r="W68" i="1"/>
  <c r="V68" i="1"/>
  <c r="AG67" i="1"/>
  <c r="AF67" i="1"/>
  <c r="AE67" i="1"/>
  <c r="AB67" i="1"/>
  <c r="Z67" i="1"/>
  <c r="W67" i="1"/>
  <c r="V67" i="1"/>
  <c r="AB66" i="1"/>
  <c r="W66" i="1"/>
  <c r="V66" i="1"/>
  <c r="AB65" i="1"/>
  <c r="W65" i="1"/>
  <c r="V65" i="1"/>
  <c r="AG64" i="1"/>
  <c r="AF64" i="1"/>
  <c r="AE64" i="1"/>
  <c r="AB64" i="1"/>
  <c r="Z64" i="1"/>
  <c r="W64" i="1"/>
  <c r="V64" i="1"/>
  <c r="AB63" i="1"/>
  <c r="W63" i="1"/>
  <c r="V63" i="1"/>
  <c r="AB62" i="1"/>
  <c r="W62" i="1"/>
  <c r="V62" i="1"/>
  <c r="AB61" i="1"/>
  <c r="W61" i="1"/>
  <c r="V61" i="1"/>
  <c r="AB60" i="1"/>
  <c r="W60" i="1"/>
  <c r="V60" i="1"/>
  <c r="AB59" i="1"/>
  <c r="W59" i="1"/>
  <c r="V59" i="1"/>
  <c r="AB58" i="1"/>
  <c r="W58" i="1"/>
  <c r="V58" i="1"/>
  <c r="AB57" i="1"/>
  <c r="W57" i="1"/>
  <c r="V57" i="1"/>
  <c r="AB56" i="1"/>
  <c r="W56" i="1"/>
  <c r="V56" i="1"/>
  <c r="AG55" i="1"/>
  <c r="AF55" i="1"/>
  <c r="AE55" i="1"/>
  <c r="AB55" i="1"/>
  <c r="Z55" i="1"/>
  <c r="W55" i="1"/>
  <c r="V55" i="1"/>
  <c r="AB54" i="1"/>
  <c r="W54" i="1"/>
  <c r="V54" i="1"/>
  <c r="AB53" i="1"/>
  <c r="W53" i="1"/>
  <c r="V53" i="1"/>
  <c r="W52" i="1"/>
  <c r="V52" i="1"/>
  <c r="AG51" i="1"/>
  <c r="AF51" i="1"/>
  <c r="AE51" i="1"/>
  <c r="AB51" i="1"/>
  <c r="Z51" i="1"/>
  <c r="W51" i="1"/>
  <c r="V51" i="1"/>
  <c r="AG50" i="1"/>
  <c r="AF50" i="1"/>
  <c r="AE50" i="1"/>
  <c r="AB50" i="1"/>
  <c r="Z50" i="1"/>
  <c r="W50" i="1"/>
  <c r="V50" i="1"/>
  <c r="AG49" i="1"/>
  <c r="AF49" i="1"/>
  <c r="AE49" i="1"/>
  <c r="AB49" i="1"/>
  <c r="Z49" i="1"/>
  <c r="W49" i="1"/>
  <c r="V49" i="1"/>
  <c r="W48" i="1"/>
  <c r="V48" i="1"/>
  <c r="AG47" i="1"/>
  <c r="AF47" i="1"/>
  <c r="AE47" i="1"/>
  <c r="AB47" i="1"/>
  <c r="Z47" i="1"/>
  <c r="W47" i="1"/>
  <c r="V47" i="1"/>
  <c r="AG46" i="1"/>
  <c r="AF46" i="1"/>
  <c r="AE46" i="1"/>
  <c r="AB46" i="1"/>
  <c r="Z46" i="1"/>
  <c r="W46" i="1"/>
  <c r="V46" i="1"/>
  <c r="AG45" i="1"/>
  <c r="AF45" i="1"/>
  <c r="AE45" i="1"/>
  <c r="AB45" i="1"/>
  <c r="Z45" i="1"/>
  <c r="W45" i="1"/>
  <c r="V45" i="1"/>
  <c r="AG44" i="1"/>
  <c r="AF44" i="1"/>
  <c r="AE44" i="1"/>
  <c r="AB44" i="1"/>
  <c r="Z44" i="1"/>
  <c r="W44" i="1"/>
  <c r="V44" i="1"/>
  <c r="AB43" i="1"/>
  <c r="W43" i="1"/>
  <c r="V43" i="1"/>
  <c r="AB42" i="1"/>
  <c r="W42" i="1"/>
  <c r="V42" i="1"/>
  <c r="AB41" i="1"/>
  <c r="W41" i="1"/>
  <c r="V41" i="1"/>
  <c r="AG40" i="1"/>
  <c r="AF40" i="1"/>
  <c r="AE40" i="1"/>
  <c r="AB40" i="1"/>
  <c r="Z40" i="1"/>
  <c r="W40" i="1"/>
  <c r="V40" i="1"/>
  <c r="AG39" i="1"/>
  <c r="AF39" i="1"/>
  <c r="AE39" i="1"/>
  <c r="AB39" i="1"/>
  <c r="Z39" i="1"/>
  <c r="W39" i="1"/>
  <c r="V39" i="1"/>
  <c r="AB38" i="1"/>
  <c r="W38" i="1"/>
  <c r="V38" i="1"/>
  <c r="AB37" i="1"/>
  <c r="W37" i="1"/>
  <c r="V37" i="1"/>
  <c r="AB36" i="1"/>
  <c r="W36" i="1"/>
  <c r="V36" i="1"/>
  <c r="AG35" i="1"/>
  <c r="AF35" i="1"/>
  <c r="AE35" i="1"/>
  <c r="AB35" i="1"/>
  <c r="Z35" i="1"/>
  <c r="W35" i="1"/>
  <c r="V35" i="1"/>
  <c r="AB34" i="1"/>
  <c r="W34" i="1"/>
  <c r="V34" i="1"/>
  <c r="AG33" i="1"/>
  <c r="AF33" i="1"/>
  <c r="AE33" i="1"/>
  <c r="AB33" i="1"/>
  <c r="Z33" i="1"/>
  <c r="W33" i="1"/>
  <c r="V33" i="1"/>
  <c r="AB32" i="1"/>
  <c r="W32" i="1"/>
  <c r="V32" i="1"/>
  <c r="AB31" i="1"/>
  <c r="W31" i="1"/>
  <c r="V31" i="1"/>
  <c r="AB30" i="1"/>
  <c r="W30" i="1"/>
  <c r="V30" i="1"/>
  <c r="AG29" i="1"/>
  <c r="AF29" i="1"/>
  <c r="AE29" i="1"/>
  <c r="AB29" i="1"/>
  <c r="Z29" i="1"/>
  <c r="W29" i="1"/>
  <c r="V29" i="1"/>
  <c r="AB28" i="1"/>
  <c r="W28" i="1"/>
  <c r="V28" i="1"/>
  <c r="AB27" i="1"/>
  <c r="W27" i="1"/>
  <c r="V27" i="1"/>
  <c r="AB26" i="1"/>
  <c r="W26" i="1"/>
  <c r="V26" i="1"/>
  <c r="AB25" i="1"/>
  <c r="W25" i="1"/>
  <c r="V25" i="1"/>
  <c r="AB24" i="1"/>
  <c r="W24" i="1"/>
  <c r="V24" i="1"/>
  <c r="AB23" i="1"/>
  <c r="W23" i="1"/>
  <c r="V23" i="1"/>
  <c r="AG22" i="1"/>
  <c r="AF22" i="1"/>
  <c r="AE22" i="1"/>
  <c r="AB22" i="1"/>
  <c r="Z22" i="1"/>
  <c r="W22" i="1"/>
  <c r="V22" i="1"/>
  <c r="AB21" i="1"/>
  <c r="W21" i="1"/>
  <c r="V21" i="1"/>
  <c r="AB20" i="1"/>
  <c r="W20" i="1"/>
  <c r="V20" i="1"/>
  <c r="AB19" i="1"/>
  <c r="W19" i="1"/>
  <c r="V19" i="1"/>
  <c r="AB18" i="1"/>
  <c r="W18" i="1"/>
  <c r="V18" i="1"/>
  <c r="W17" i="1"/>
  <c r="V17" i="1"/>
  <c r="W16" i="1"/>
  <c r="V16" i="1"/>
  <c r="AB15" i="1"/>
  <c r="W15" i="1"/>
  <c r="V15" i="1"/>
  <c r="AG14" i="1"/>
  <c r="AF14" i="1"/>
  <c r="AE14" i="1"/>
  <c r="AB14" i="1"/>
  <c r="Z14" i="1"/>
  <c r="W14" i="1"/>
  <c r="V14" i="1"/>
  <c r="AB13" i="1"/>
  <c r="W13" i="1"/>
  <c r="V13" i="1"/>
  <c r="AG12" i="1"/>
  <c r="AF12" i="1"/>
  <c r="AE12" i="1"/>
  <c r="AB12" i="1"/>
  <c r="Z12" i="1"/>
  <c r="W12" i="1"/>
  <c r="Z11" i="1"/>
  <c r="AG10" i="1"/>
  <c r="AF10" i="1"/>
  <c r="AE10" i="1"/>
  <c r="AB10" i="1"/>
  <c r="Z10" i="1"/>
  <c r="W10" i="1"/>
  <c r="V10" i="1"/>
  <c r="AG9" i="1"/>
  <c r="AF9" i="1"/>
  <c r="AE9" i="1"/>
  <c r="AB9" i="1"/>
  <c r="Z9" i="1"/>
  <c r="W9" i="1"/>
  <c r="Z8" i="1"/>
  <c r="AG7" i="1"/>
  <c r="AF7" i="1"/>
  <c r="AE7" i="1"/>
  <c r="AB7" i="1"/>
  <c r="Z7" i="1"/>
  <c r="W7" i="1"/>
  <c r="V7" i="1"/>
  <c r="AG6" i="1"/>
  <c r="AF6" i="1"/>
  <c r="AE6" i="1"/>
  <c r="AB6" i="1"/>
  <c r="Z6" i="1"/>
  <c r="W6" i="1"/>
  <c r="V6" i="1"/>
  <c r="AB5" i="1"/>
  <c r="W5" i="1"/>
  <c r="V5" i="1"/>
  <c r="AG4" i="1"/>
  <c r="AF4" i="1"/>
  <c r="AE4" i="1"/>
  <c r="AB4" i="1"/>
  <c r="Z4" i="1"/>
  <c r="W4" i="1"/>
  <c r="Z3" i="1"/>
  <c r="W3" i="1"/>
</calcChain>
</file>

<file path=xl/sharedStrings.xml><?xml version="1.0" encoding="utf-8"?>
<sst xmlns="http://schemas.openxmlformats.org/spreadsheetml/2006/main" count="7202" uniqueCount="1849">
  <si>
    <t>Structural</t>
  </si>
  <si>
    <t>Retail Typology</t>
  </si>
  <si>
    <t>Condition</t>
  </si>
  <si>
    <t>OPA Enrichment</t>
  </si>
  <si>
    <t>Corridor</t>
  </si>
  <si>
    <t>Block_Number</t>
  </si>
  <si>
    <t>Parcel Address</t>
  </si>
  <si>
    <t>OPA Account ID</t>
  </si>
  <si>
    <t>Year Built</t>
  </si>
  <si>
    <t>Assessed Value</t>
  </si>
  <si>
    <t>Last Sale Date</t>
  </si>
  <si>
    <t>Last Sale Price</t>
  </si>
  <si>
    <t>Years Since Last Sale</t>
  </si>
  <si>
    <t>Lot Area</t>
  </si>
  <si>
    <t>Frontage</t>
  </si>
  <si>
    <t>Building Height</t>
  </si>
  <si>
    <t>Building Footprint</t>
  </si>
  <si>
    <t>Violation Counts</t>
  </si>
  <si>
    <t>Open Violation Count</t>
  </si>
  <si>
    <t>Most Recent Violation Date</t>
  </si>
  <si>
    <t>Business License</t>
  </si>
  <si>
    <t>Zone Type</t>
  </si>
  <si>
    <t>Business Category</t>
  </si>
  <si>
    <t>Code_1989</t>
  </si>
  <si>
    <t>Business Segment</t>
  </si>
  <si>
    <t>Vacant</t>
  </si>
  <si>
    <t>Vacancy Type</t>
  </si>
  <si>
    <t>Operator Type</t>
  </si>
  <si>
    <t>Anchor Tenant</t>
  </si>
  <si>
    <t>Anchor Category</t>
  </si>
  <si>
    <t>Storefront Condition Score</t>
  </si>
  <si>
    <t>Structural Condition Score</t>
  </si>
  <si>
    <t>Consumer Price Level</t>
  </si>
  <si>
    <t>Outdoor Footprint</t>
  </si>
  <si>
    <t>Peak Activation Period</t>
  </si>
  <si>
    <t>Owner</t>
  </si>
  <si>
    <t>Mailing City/State</t>
  </si>
  <si>
    <t>OPA Property Use</t>
  </si>
  <si>
    <t>Out-of-Area Owner</t>
  </si>
  <si>
    <t>Corporate Owner</t>
  </si>
  <si>
    <t>South Street</t>
  </si>
  <si>
    <t>100 SOUTH ST</t>
  </si>
  <si>
    <t>023000210</t>
  </si>
  <si>
    <t>RM-1</t>
  </si>
  <si>
    <t>No</t>
  </si>
  <si>
    <t>OHAYON ISAAC / OHAYON NAOMI T ALTER</t>
  </si>
  <si>
    <t>PHILADELPHIA PA</t>
  </si>
  <si>
    <t>ROW W/GAR 4 STY MASONRY</t>
  </si>
  <si>
    <t>102 SOUTH ST</t>
  </si>
  <si>
    <t>023000310</t>
  </si>
  <si>
    <t>COCO BLAISE H JR / COCO THERESA R</t>
  </si>
  <si>
    <t>108 SOUTH ST</t>
  </si>
  <si>
    <t>CMX-1</t>
  </si>
  <si>
    <t>Personal Services</t>
  </si>
  <si>
    <t>Independent</t>
  </si>
  <si>
    <t>JOO MOON SANG / JOO SOON OK</t>
  </si>
  <si>
    <t>GLEN MILLS PA</t>
  </si>
  <si>
    <t>ROW W/OFF STR 3 STY MASON</t>
  </si>
  <si>
    <t>Yes</t>
  </si>
  <si>
    <t>110 SOUTH ST</t>
  </si>
  <si>
    <t>Short-Term / Turnover</t>
  </si>
  <si>
    <t>FILMYER MARJORIE B / FILMYER WILLIAM G</t>
  </si>
  <si>
    <t>112 SOUTH ST</t>
  </si>
  <si>
    <t>Long-Term Vacancy</t>
  </si>
  <si>
    <t>MOLINA CARLOS / ZIMMERMAN MICHELLE</t>
  </si>
  <si>
    <t>114 SOUTH ST</t>
  </si>
  <si>
    <t>023001231</t>
  </si>
  <si>
    <t>LEVIN JACK M / JASS-LEVIN SUSAN E</t>
  </si>
  <si>
    <t>ROW W/GAR 3 STY MASONRY</t>
  </si>
  <si>
    <t>116 SOUTH ST</t>
  </si>
  <si>
    <t>023001241</t>
  </si>
  <si>
    <t>SHAW MARC E / SHAW RACHEL</t>
  </si>
  <si>
    <t>118 SOUTH ST</t>
  </si>
  <si>
    <t>871504630</t>
  </si>
  <si>
    <t>Under Renovation</t>
  </si>
  <si>
    <t>ACFEA TOUR CONSULTANTS IN</t>
  </si>
  <si>
    <t>120 SOUTH ST</t>
  </si>
  <si>
    <t>871600155</t>
  </si>
  <si>
    <t>ZHANG DONNA</t>
  </si>
  <si>
    <t>122 SOUTH ST</t>
  </si>
  <si>
    <t>023001271</t>
  </si>
  <si>
    <t>MALOO NIRMALA K / MALOO MANOJ</t>
  </si>
  <si>
    <t>128-130 SOUTH ST</t>
  </si>
  <si>
    <t>888036525</t>
  </si>
  <si>
    <t>-</t>
  </si>
  <si>
    <t>LE DYLAN P</t>
  </si>
  <si>
    <t>COM CONDO 1 STY MASONRY</t>
  </si>
  <si>
    <t>140-144 SOUTH ST</t>
  </si>
  <si>
    <t>881571550</t>
  </si>
  <si>
    <t>CMX-2</t>
  </si>
  <si>
    <t>EVANGELOU MIRIAM</t>
  </si>
  <si>
    <t>APTS 5-50 UNITS MASONRY</t>
  </si>
  <si>
    <t>146-148 SOUTH ST</t>
  </si>
  <si>
    <t>871011550</t>
  </si>
  <si>
    <t>Nightlife / Club</t>
  </si>
  <si>
    <t>RANANEKO LLC</t>
  </si>
  <si>
    <t>HADDONFIELD NJ</t>
  </si>
  <si>
    <t>STR/OFF+APT 3 STY MASONRY</t>
  </si>
  <si>
    <t>150 SOUTH ST</t>
  </si>
  <si>
    <t>882303100</t>
  </si>
  <si>
    <t>Bar / Tavern</t>
  </si>
  <si>
    <t>Experience / Entertainment</t>
  </si>
  <si>
    <t>PW SOUTH II INC</t>
  </si>
  <si>
    <t>REST'RNT W/BAR MASONRY</t>
  </si>
  <si>
    <t>200 SOUTH ST</t>
  </si>
  <si>
    <t>871403135</t>
  </si>
  <si>
    <t>Restaurant – Full Service</t>
  </si>
  <si>
    <t>BRIDGET FOY REALTY CORP</t>
  </si>
  <si>
    <t>VACANT LAND COMMER &lt; ACRE</t>
  </si>
  <si>
    <t>212 SOUTH ST</t>
  </si>
  <si>
    <t>871011600</t>
  </si>
  <si>
    <t>Bank</t>
  </si>
  <si>
    <t>National Chain</t>
  </si>
  <si>
    <t>AXELROD MASTER LLC</t>
  </si>
  <si>
    <t>EAST NORWICH NY</t>
  </si>
  <si>
    <t>214 SOUTH ST</t>
  </si>
  <si>
    <t>871011650</t>
  </si>
  <si>
    <t>FRUSONE GIANCARLO / FRUSONE MILAN</t>
  </si>
  <si>
    <t>216-18 SOUTH ST</t>
  </si>
  <si>
    <t>871011700</t>
  </si>
  <si>
    <t>216 SOUTH LLC</t>
  </si>
  <si>
    <t>220 SOUTH ST</t>
  </si>
  <si>
    <t>871011750</t>
  </si>
  <si>
    <t>Smoke Shop</t>
  </si>
  <si>
    <t>SAMSCHICK MICHAEL</t>
  </si>
  <si>
    <t>222 SOUTH ST</t>
  </si>
  <si>
    <t>871011800</t>
  </si>
  <si>
    <t>MPD MANAGEMENT LLC</t>
  </si>
  <si>
    <t>226 SOUTH ST</t>
  </si>
  <si>
    <t>883000023</t>
  </si>
  <si>
    <t>Cafe / Coffee</t>
  </si>
  <si>
    <t>Metro-only Chain</t>
  </si>
  <si>
    <t>224-226 SOUTH STREET HOLDINGS PA LLC</t>
  </si>
  <si>
    <t>S/D OFF/STR 3 STY MASONRY</t>
  </si>
  <si>
    <t>228-32 SOUTH ST</t>
  </si>
  <si>
    <t>871011900</t>
  </si>
  <si>
    <t>228-232 SOUTH STREET LLC</t>
  </si>
  <si>
    <t>STR/OFF+APT 4 STY MASONRY</t>
  </si>
  <si>
    <t>234 SOUTH ST</t>
  </si>
  <si>
    <t>871271900</t>
  </si>
  <si>
    <t>YI WEON C</t>
  </si>
  <si>
    <t>VILLANOVA PA</t>
  </si>
  <si>
    <t>236 SOUTH ST</t>
  </si>
  <si>
    <t>871271950</t>
  </si>
  <si>
    <t>PARMAR MOHAN / PARMAR YOGITA</t>
  </si>
  <si>
    <t>UPPER DARBY PA</t>
  </si>
  <si>
    <t>238 SOUTH ST</t>
  </si>
  <si>
    <t>871011950</t>
  </si>
  <si>
    <t>Other (Specify in Notes)</t>
  </si>
  <si>
    <t>240 SOUTH ST</t>
  </si>
  <si>
    <t>871012000</t>
  </si>
  <si>
    <t>PATEL SUBASH B / PATEL RANAK S</t>
  </si>
  <si>
    <t>NEWTOWN PA</t>
  </si>
  <si>
    <t>242 SOUTH ST</t>
  </si>
  <si>
    <t>882633710</t>
  </si>
  <si>
    <t>GODOY NORA PORTGUAL / SANTUARIO HILARIO LORENZO</t>
  </si>
  <si>
    <t>STR/OFF 3 STY MASONRY</t>
  </si>
  <si>
    <t>244 SOUTH ST</t>
  </si>
  <si>
    <t>871272000</t>
  </si>
  <si>
    <t>244 SOUTH LLC</t>
  </si>
  <si>
    <t>248 SOUTH ST</t>
  </si>
  <si>
    <t>871298850</t>
  </si>
  <si>
    <t>248 SOUTH STREET LLC</t>
  </si>
  <si>
    <t>250 SOUTH ST</t>
  </si>
  <si>
    <t>871012050</t>
  </si>
  <si>
    <t>ZAKEN BENJAMIN</t>
  </si>
  <si>
    <t>252 SOUTH ST</t>
  </si>
  <si>
    <t>871012100</t>
  </si>
  <si>
    <t>ANTIPAS PETER / ANTIPAS SUSANNA</t>
  </si>
  <si>
    <t>CHERRY HILL NJ</t>
  </si>
  <si>
    <t>254 SOUTH ST</t>
  </si>
  <si>
    <t>871012150</t>
  </si>
  <si>
    <t>ANTIPAS PANAYIOTIS TR / ANTIPAS PETER TR</t>
  </si>
  <si>
    <t>300-02 SOUTH ST</t>
  </si>
  <si>
    <t>882634210</t>
  </si>
  <si>
    <t>SARKISIAN HOLDINGS LLC</t>
  </si>
  <si>
    <t>MOUNT LAUREL NJ</t>
  </si>
  <si>
    <t>304 SOUTH ST</t>
  </si>
  <si>
    <t>871012200</t>
  </si>
  <si>
    <t>Entertainment</t>
  </si>
  <si>
    <t>GIANNASCOLI REALTY GROUP</t>
  </si>
  <si>
    <t>306 SOUTH ST</t>
  </si>
  <si>
    <t>882634400</t>
  </si>
  <si>
    <t>Restaurant – Quick Service / Takeout</t>
  </si>
  <si>
    <t>306 SOUTH STREET OWNER LL</t>
  </si>
  <si>
    <t>NEW YORK NY</t>
  </si>
  <si>
    <t>308 SOUTH ST</t>
  </si>
  <si>
    <t>871012250</t>
  </si>
  <si>
    <t>308 SOUTH STREET OWNER LL</t>
  </si>
  <si>
    <t>316 SOUTH ST</t>
  </si>
  <si>
    <t>871012300</t>
  </si>
  <si>
    <t>CMX-3</t>
  </si>
  <si>
    <t>JOHN AND KEVIN LLC</t>
  </si>
  <si>
    <t>BLUE BELL PA</t>
  </si>
  <si>
    <t>318 SOUTH ST</t>
  </si>
  <si>
    <t>871012350</t>
  </si>
  <si>
    <t>AXELROD MICHAEL TR / JOAN AXELROD 2012 IRREVOCABLE TRUST</t>
  </si>
  <si>
    <t>320 SOUTH ST</t>
  </si>
  <si>
    <t>882634800</t>
  </si>
  <si>
    <t>Retail – Apparel</t>
  </si>
  <si>
    <t>M A OWNERS INC</t>
  </si>
  <si>
    <t>STORE 3 STY MASONRY</t>
  </si>
  <si>
    <t>322 SOUTH ST</t>
  </si>
  <si>
    <t>871012400</t>
  </si>
  <si>
    <t>Retail – Gifts / Jewelry</t>
  </si>
  <si>
    <t>322 SOUTH ASSOCIATES LLC</t>
  </si>
  <si>
    <t>WYNNEWOOD PA</t>
  </si>
  <si>
    <t>324 SOUTH ST</t>
  </si>
  <si>
    <t>882635000</t>
  </si>
  <si>
    <t>Retail – Specialty Goods</t>
  </si>
  <si>
    <t>324 SOUTH STREET LLC</t>
  </si>
  <si>
    <t>326 SOUTH ST</t>
  </si>
  <si>
    <t>871012450</t>
  </si>
  <si>
    <t>RICHARD KAGAN</t>
  </si>
  <si>
    <t>328 SOUTH ST</t>
  </si>
  <si>
    <t>882635210</t>
  </si>
  <si>
    <t>330 SOUTH ST</t>
  </si>
  <si>
    <t>882635300</t>
  </si>
  <si>
    <t>AXELROD DEREK / AXELROD PAIGE</t>
  </si>
  <si>
    <t>332 SOUTH ST</t>
  </si>
  <si>
    <t>882635400</t>
  </si>
  <si>
    <t>ELECTRIC FACTORY CONCERTS INC</t>
  </si>
  <si>
    <t>KING OF PRUSSIA PA</t>
  </si>
  <si>
    <t>AMUSE THEATRE MASONRY</t>
  </si>
  <si>
    <t>334-36 SOUTH ST</t>
  </si>
  <si>
    <t>882635505</t>
  </si>
  <si>
    <t>LIVE NATION WORLDWIDE INC</t>
  </si>
  <si>
    <t>338-40 SOUTH ST</t>
  </si>
  <si>
    <t>871012500</t>
  </si>
  <si>
    <t>MILLAN RICHARD M</t>
  </si>
  <si>
    <t>342 SOUTH ST</t>
  </si>
  <si>
    <t>871012550</t>
  </si>
  <si>
    <t>MILLAN RICHARD / MILLAN HARRIET</t>
  </si>
  <si>
    <t>344-48 SOUTH ST</t>
  </si>
  <si>
    <t>882635800</t>
  </si>
  <si>
    <t>344 SSI LLC / 344 HG SOUTH LLC</t>
  </si>
  <si>
    <t>TAVERN OR BAR MASONRY</t>
  </si>
  <si>
    <t>400-02 SOUTH ST</t>
  </si>
  <si>
    <t>882636100</t>
  </si>
  <si>
    <t>Destination / Tourism</t>
  </si>
  <si>
    <t>MCKL PROPERTIES LP</t>
  </si>
  <si>
    <t>REST'RNT W/O BAR MASONRY</t>
  </si>
  <si>
    <t>404 SOUTH ST</t>
  </si>
  <si>
    <t>871402910</t>
  </si>
  <si>
    <t>ECG VENTURE LLC</t>
  </si>
  <si>
    <t>CHESTER SPRINGS PA</t>
  </si>
  <si>
    <t>404 1/2 SOUTH ST</t>
  </si>
  <si>
    <t>882636400</t>
  </si>
  <si>
    <t>JOHN T DE VECCHIS JR / RITA</t>
  </si>
  <si>
    <t>406 SOUTH ST</t>
  </si>
  <si>
    <t>871012650</t>
  </si>
  <si>
    <t>AXELROD GIANNASCOLI / REALTY GROUP I</t>
  </si>
  <si>
    <t>ROW W/OFF STR 2 STY MASON</t>
  </si>
  <si>
    <t>410-12 SOUTH ST</t>
  </si>
  <si>
    <t>881515475</t>
  </si>
  <si>
    <t>AXELROD-GIANNASCOLI / REALTY GROUP I</t>
  </si>
  <si>
    <t>414 SOUTH ST</t>
  </si>
  <si>
    <t>882636700</t>
  </si>
  <si>
    <t>MDKR INVESTMENTS LLC</t>
  </si>
  <si>
    <t>416 SOUTH ST</t>
  </si>
  <si>
    <t>871272100</t>
  </si>
  <si>
    <t>WOO HAN SOP / WOO JANE S</t>
  </si>
  <si>
    <t>418 SOUTH ST</t>
  </si>
  <si>
    <t>871012700</t>
  </si>
  <si>
    <t>ROBINSON FAMILY ASSOCIATE</t>
  </si>
  <si>
    <t>420 SOUTH ST</t>
  </si>
  <si>
    <t>871012750</t>
  </si>
  <si>
    <t>Health / Wellness</t>
  </si>
  <si>
    <t>QIU REAL ESTATE LLC</t>
  </si>
  <si>
    <t>MOORESTOWN NJ</t>
  </si>
  <si>
    <t>422 SOUTH ST</t>
  </si>
  <si>
    <t>871012800</t>
  </si>
  <si>
    <t>MIZAK MARIA</t>
  </si>
  <si>
    <t>424 SOUTH ST</t>
  </si>
  <si>
    <t>871012850</t>
  </si>
  <si>
    <t>426 SOUTH ST</t>
  </si>
  <si>
    <t>871012900</t>
  </si>
  <si>
    <t>ADJ PROPERTIES LLC</t>
  </si>
  <si>
    <t>BROOMALL PA</t>
  </si>
  <si>
    <t>428 SOUTH ST</t>
  </si>
  <si>
    <t>871012950</t>
  </si>
  <si>
    <t>430 SOUTH ST</t>
  </si>
  <si>
    <t>882637500</t>
  </si>
  <si>
    <t>MOTHER NATURE AND ANDERSON LIMITED LIABI</t>
  </si>
  <si>
    <t>432-36 SOUTH ST</t>
  </si>
  <si>
    <t>882637605</t>
  </si>
  <si>
    <t>ROBINSON GROUP</t>
  </si>
  <si>
    <t>STORE 2 STY MASONRY</t>
  </si>
  <si>
    <t>500-02 SOUTH ST</t>
  </si>
  <si>
    <t>871000240</t>
  </si>
  <si>
    <t>500 SOUTH STREET LLC</t>
  </si>
  <si>
    <t>MASSAPEQUA NY</t>
  </si>
  <si>
    <t>504 SOUTH ST</t>
  </si>
  <si>
    <t>871400550</t>
  </si>
  <si>
    <t>506 SOUTH ST</t>
  </si>
  <si>
    <t>871013000</t>
  </si>
  <si>
    <t>506 SOUTH LLC</t>
  </si>
  <si>
    <t>PITTSBURGH PA</t>
  </si>
  <si>
    <t>508 SOUTH ST</t>
  </si>
  <si>
    <t>881515480</t>
  </si>
  <si>
    <t>510 SOUTH ST</t>
  </si>
  <si>
    <t>871013050</t>
  </si>
  <si>
    <t>510 SOUTH LLC</t>
  </si>
  <si>
    <t>512 SOUTH ST</t>
  </si>
  <si>
    <t>871013100</t>
  </si>
  <si>
    <t>TOTEM SALOON LLC</t>
  </si>
  <si>
    <t>514-18 SOUTH ST</t>
  </si>
  <si>
    <t>881515482</t>
  </si>
  <si>
    <t>Arts / Gallery</t>
  </si>
  <si>
    <t>514 SOUTH STREET LLC</t>
  </si>
  <si>
    <t>520 SOUTH ST</t>
  </si>
  <si>
    <t>871272150</t>
  </si>
  <si>
    <t>YEDID BROTHERS &amp; SONS LLC</t>
  </si>
  <si>
    <t>BROOKLYN NY</t>
  </si>
  <si>
    <t>524 SOUTH ST</t>
  </si>
  <si>
    <t>882638600</t>
  </si>
  <si>
    <t>524 SOUTH STREET OWNER LL</t>
  </si>
  <si>
    <t>STORE 4 STY MASONRY</t>
  </si>
  <si>
    <t>526 SOUTH ST</t>
  </si>
  <si>
    <t>882638700</t>
  </si>
  <si>
    <t>526 SOUTH STREET OWNER LL</t>
  </si>
  <si>
    <t>530 SOUTH ST</t>
  </si>
  <si>
    <t>882638800</t>
  </si>
  <si>
    <t>530 SOUTH STREET OWNER LL</t>
  </si>
  <si>
    <t>532 SOUTH ST</t>
  </si>
  <si>
    <t>871402780</t>
  </si>
  <si>
    <t>PAK CHAN / PAK KYONG</t>
  </si>
  <si>
    <t>534-36 SOUTH ST</t>
  </si>
  <si>
    <t>882638910</t>
  </si>
  <si>
    <t>160-06 LLC</t>
  </si>
  <si>
    <t>538 SOUTH ST</t>
  </si>
  <si>
    <t>871013150</t>
  </si>
  <si>
    <t>Regional Chain</t>
  </si>
  <si>
    <t>538 SOUTH STREET OWNER LL</t>
  </si>
  <si>
    <t>540 SOUTH ST</t>
  </si>
  <si>
    <t>871013200</t>
  </si>
  <si>
    <t>STR/OFF+APT 2 STY MASONRY</t>
  </si>
  <si>
    <t>600 SOUTH ST</t>
  </si>
  <si>
    <t>871298860</t>
  </si>
  <si>
    <t>CMX-2.5</t>
  </si>
  <si>
    <t>MPD MANAGEMENT CO</t>
  </si>
  <si>
    <t>602 SOUTH ST</t>
  </si>
  <si>
    <t>871013250</t>
  </si>
  <si>
    <t>727 SOUTH ASSOCIATES</t>
  </si>
  <si>
    <t>604-06 SOUTH ST</t>
  </si>
  <si>
    <t>882639400</t>
  </si>
  <si>
    <t>608-12 SOUTH ST</t>
  </si>
  <si>
    <t>882639405</t>
  </si>
  <si>
    <t>616 SOUTH ST</t>
  </si>
  <si>
    <t>871272200</t>
  </si>
  <si>
    <t>PSIHOGIOS PANAGIOTIS / HARICLIA H/W</t>
  </si>
  <si>
    <t>HAVERTOWN PA</t>
  </si>
  <si>
    <t>618 SOUTH ST</t>
  </si>
  <si>
    <t>871013300</t>
  </si>
  <si>
    <t>4706 INVESTMENT LLC</t>
  </si>
  <si>
    <t>620 SOUTH ST</t>
  </si>
  <si>
    <t>871013350</t>
  </si>
  <si>
    <t>622-24 SOUTH ST</t>
  </si>
  <si>
    <t>871013400</t>
  </si>
  <si>
    <t>VESSAL WILLIAM</t>
  </si>
  <si>
    <t>BOCA RATON FL</t>
  </si>
  <si>
    <t>626 SOUTH ST</t>
  </si>
  <si>
    <t>871402785</t>
  </si>
  <si>
    <t>628 SOUTH ST</t>
  </si>
  <si>
    <t>882639910</t>
  </si>
  <si>
    <t>630 SOUTH ST</t>
  </si>
  <si>
    <t>871013450</t>
  </si>
  <si>
    <t>ZHENG YAN LING</t>
  </si>
  <si>
    <t>632 SOUTH ST</t>
  </si>
  <si>
    <t>871013500</t>
  </si>
  <si>
    <t>ADG INVESTMENTS LLC</t>
  </si>
  <si>
    <t>634 SOUTH ST</t>
  </si>
  <si>
    <t>882640200</t>
  </si>
  <si>
    <t>WETTON AILEEN V</t>
  </si>
  <si>
    <t>HUNTINGDON VALLEY PA</t>
  </si>
  <si>
    <t>636 SOUTH ST</t>
  </si>
  <si>
    <t>882640300</t>
  </si>
  <si>
    <t>VASILIADES FAMILY LIMITED</t>
  </si>
  <si>
    <t>638 SOUTH ST</t>
  </si>
  <si>
    <t>871029750</t>
  </si>
  <si>
    <t>CHU QI</t>
  </si>
  <si>
    <t>640 SOUTH ST</t>
  </si>
  <si>
    <t>871298870</t>
  </si>
  <si>
    <t>SOUTH REALTY LLC</t>
  </si>
  <si>
    <t>644 SOUTH ST</t>
  </si>
  <si>
    <t>871013550</t>
  </si>
  <si>
    <t>644 SOUTH STREET LLC</t>
  </si>
  <si>
    <t>CINNAMINSON NJ</t>
  </si>
  <si>
    <t>646 SOUTH ST</t>
  </si>
  <si>
    <t>871013600</t>
  </si>
  <si>
    <t>KASHANTI ABIR</t>
  </si>
  <si>
    <t>648 SOUTH ST</t>
  </si>
  <si>
    <t>871013650</t>
  </si>
  <si>
    <t>HUANG KELLY X</t>
  </si>
  <si>
    <t>650 SOUTH ST</t>
  </si>
  <si>
    <t>871013700</t>
  </si>
  <si>
    <t>CONENNA DOMENIC / CONENNA ROSA</t>
  </si>
  <si>
    <t>MILMAY NJ</t>
  </si>
  <si>
    <t>STR/OFF+APT 3.5 STY MASON</t>
  </si>
  <si>
    <t>700-02 SOUTH ST</t>
  </si>
  <si>
    <t>882641000</t>
  </si>
  <si>
    <t>700 SOUTH STREET OWNER LL</t>
  </si>
  <si>
    <t>STORE 1 STY MASONRY</t>
  </si>
  <si>
    <t>704 SOUTH ST</t>
  </si>
  <si>
    <t>871013750</t>
  </si>
  <si>
    <t>Retail - Book Store</t>
  </si>
  <si>
    <t>BRYN MAWR PA</t>
  </si>
  <si>
    <t>706-08 SOUTH ST</t>
  </si>
  <si>
    <t>871013800</t>
  </si>
  <si>
    <t>3-05 CHESTER AV LLC</t>
  </si>
  <si>
    <t>710 SOUTH ST</t>
  </si>
  <si>
    <t>871013850</t>
  </si>
  <si>
    <t>ACROBAT 710 LLC</t>
  </si>
  <si>
    <t>712-14 SOUTH ST</t>
  </si>
  <si>
    <t>871013801</t>
  </si>
  <si>
    <t>PHUNG LLC</t>
  </si>
  <si>
    <t>716 SOUTH ST</t>
  </si>
  <si>
    <t>871013900</t>
  </si>
  <si>
    <t>PENNBROOK PORTFOLIO CC LLC</t>
  </si>
  <si>
    <t>718 SOUTH ST</t>
  </si>
  <si>
    <t>871013950</t>
  </si>
  <si>
    <t>HAGER HOLDINGS PROPERTIES LLC</t>
  </si>
  <si>
    <t>720-30 SOUTH ST</t>
  </si>
  <si>
    <t>881515490</t>
  </si>
  <si>
    <t>Grocery / Market</t>
  </si>
  <si>
    <t>720 SOUTH STREET / ASSOCIATES LP</t>
  </si>
  <si>
    <t>732 SOUTH ST</t>
  </si>
  <si>
    <t>871014000</t>
  </si>
  <si>
    <t>SHWARTZ YONA / WERDEN BENJAMIN SETH</t>
  </si>
  <si>
    <t>BALA CYNWYD PA</t>
  </si>
  <si>
    <t>734-36 SOUTH ST</t>
  </si>
  <si>
    <t>871272260</t>
  </si>
  <si>
    <t>Institutional / Educational</t>
  </si>
  <si>
    <t>AIA LLC</t>
  </si>
  <si>
    <t>738 SOUTH ST</t>
  </si>
  <si>
    <t>871272350</t>
  </si>
  <si>
    <t>INL LLC</t>
  </si>
  <si>
    <t>740 SOUTH ST</t>
  </si>
  <si>
    <t>881515540</t>
  </si>
  <si>
    <t>Food – Specialty Food</t>
  </si>
  <si>
    <t>QUAN LI RICHARD</t>
  </si>
  <si>
    <t>MERION STATION PA</t>
  </si>
  <si>
    <t>742 SOUTH ST</t>
  </si>
  <si>
    <t>744 SOUTH ST</t>
  </si>
  <si>
    <t>Professional Services</t>
  </si>
  <si>
    <t>746 SOUTH ST</t>
  </si>
  <si>
    <t>871014150</t>
  </si>
  <si>
    <t>CANNISTRACI SALVATORE / CANNISTRACI ADA</t>
  </si>
  <si>
    <t>800 SOUTH ST</t>
  </si>
  <si>
    <t>871014200</t>
  </si>
  <si>
    <t>JOHNSON SUNYUN Y</t>
  </si>
  <si>
    <t>802 SOUTH ST</t>
  </si>
  <si>
    <t>871014250</t>
  </si>
  <si>
    <t>NORTHWOODS INVESTMENT GRO</t>
  </si>
  <si>
    <t>804-06 SOUTH ST</t>
  </si>
  <si>
    <t>871014300</t>
  </si>
  <si>
    <t>ROSAS SYLVIA / WATSON CHRISTOPHER</t>
  </si>
  <si>
    <t>808 SOUTH ST</t>
  </si>
  <si>
    <t>871014350</t>
  </si>
  <si>
    <t>ZHANG CHUN</t>
  </si>
  <si>
    <t>810 SOUTH ST</t>
  </si>
  <si>
    <t>871014400</t>
  </si>
  <si>
    <t>PHILLYPROP LP / HALL MICHAEL</t>
  </si>
  <si>
    <t>812 SOUTH ST</t>
  </si>
  <si>
    <t>023156305</t>
  </si>
  <si>
    <t>PHILLYPROP L P</t>
  </si>
  <si>
    <t>UNIONVILLE PA</t>
  </si>
  <si>
    <t>ROW CONV/APT 3 STY MASON</t>
  </si>
  <si>
    <t>814 SOUTH ST</t>
  </si>
  <si>
    <t>888021860</t>
  </si>
  <si>
    <t>ZHENG YOU QUIN / ZHENG YI MEI</t>
  </si>
  <si>
    <t>816 SOUTH ST</t>
  </si>
  <si>
    <t>023156525</t>
  </si>
  <si>
    <t>KOVLER EDWARD / KOVLER-DONNELLY LYNNE</t>
  </si>
  <si>
    <t>SOUTHAMPTON PA</t>
  </si>
  <si>
    <t>818 SOUTH ST</t>
  </si>
  <si>
    <t>881515495</t>
  </si>
  <si>
    <t>LI RUI ZHONG / TOY AMY</t>
  </si>
  <si>
    <t>820 SOUTH ST</t>
  </si>
  <si>
    <t>871014450</t>
  </si>
  <si>
    <t>CAO KY NHAT</t>
  </si>
  <si>
    <t>822-24 SOUTH ST</t>
  </si>
  <si>
    <t>881515510</t>
  </si>
  <si>
    <t>SOUTH STREET TEN LLC</t>
  </si>
  <si>
    <t>EDGEMONT PA</t>
  </si>
  <si>
    <t>826 SOUTH ST</t>
  </si>
  <si>
    <t>871047100</t>
  </si>
  <si>
    <t>ZAGAR ISIAH / ZAGAR JULIA</t>
  </si>
  <si>
    <t>828 SOUTH ST</t>
  </si>
  <si>
    <t>871014500</t>
  </si>
  <si>
    <t>VAN MOA KHAI</t>
  </si>
  <si>
    <t>830 SOUTH ST</t>
  </si>
  <si>
    <t>871014550</t>
  </si>
  <si>
    <t>ORVO PROPERTIES LP</t>
  </si>
  <si>
    <t>832-34 SOUTH ST</t>
  </si>
  <si>
    <t>871014600</t>
  </si>
  <si>
    <t>R INVESTMENT TWO LP</t>
  </si>
  <si>
    <t>836 SOUTH ST</t>
  </si>
  <si>
    <t>871014700</t>
  </si>
  <si>
    <t>TAXI TALK INC</t>
  </si>
  <si>
    <t>MEDIA PA</t>
  </si>
  <si>
    <t>838 SOUTH ST</t>
  </si>
  <si>
    <t>871272400</t>
  </si>
  <si>
    <t>SENA LUCA / LUIGI &amp; JOSEPH SENA</t>
  </si>
  <si>
    <t>601 S 9TH ST</t>
  </si>
  <si>
    <t>871048000</t>
  </si>
  <si>
    <t>Retail – Home / Furniture</t>
  </si>
  <si>
    <t>MILLAN RICHARD M / MILLAN HARRIET</t>
  </si>
  <si>
    <t>600 S 9TH ST</t>
  </si>
  <si>
    <t>005S020242</t>
  </si>
  <si>
    <t>900 SOUTH ST</t>
  </si>
  <si>
    <t>888022310</t>
  </si>
  <si>
    <t>PENSHURST REALTY GROUP</t>
  </si>
  <si>
    <t>920 SOUTH ST</t>
  </si>
  <si>
    <t>888022328</t>
  </si>
  <si>
    <t>BARHAM FRANK LEE TR / LINDLAU MICHAEL JOSEPH TR</t>
  </si>
  <si>
    <t>RES CONDO 4 STY MASONRY</t>
  </si>
  <si>
    <t>926-28 SOUTH ST</t>
  </si>
  <si>
    <t>882644330</t>
  </si>
  <si>
    <t>JPMORGAN CHASE BANK NATIONAL ASSOCIATION</t>
  </si>
  <si>
    <t>COLUMBUS OH</t>
  </si>
  <si>
    <t>932 SOUTH ST</t>
  </si>
  <si>
    <t>871014750</t>
  </si>
  <si>
    <t>HAMZAH BASSAM AHMED ABDO</t>
  </si>
  <si>
    <t>934-36 SOUTH ST</t>
  </si>
  <si>
    <t>871272450</t>
  </si>
  <si>
    <t>KOGAN JEFFREY B / KOGAN THERESA ANN</t>
  </si>
  <si>
    <t>938 SOUTH ST</t>
  </si>
  <si>
    <t>023158911</t>
  </si>
  <si>
    <t>WOLK PETER A / WOLK LUANA O</t>
  </si>
  <si>
    <t>ROW 3 STY MASONRY</t>
  </si>
  <si>
    <t>940 SOUTH ST</t>
  </si>
  <si>
    <t>023158921</t>
  </si>
  <si>
    <t>ZHANG HYDEN R / ZHANG MARGARET H</t>
  </si>
  <si>
    <t>942 SOUTH ST</t>
  </si>
  <si>
    <t>023158931</t>
  </si>
  <si>
    <t>CHEN FRANKLIN K TR / CHEN SIOK-CHING TR</t>
  </si>
  <si>
    <t>NORTHPOINT NY</t>
  </si>
  <si>
    <t>1000-12 SOUTH ST</t>
  </si>
  <si>
    <t>881515515</t>
  </si>
  <si>
    <t>MILAN ENTERPRISES L P</t>
  </si>
  <si>
    <t>APTS 5-50 UNITS MAS+OTHER</t>
  </si>
  <si>
    <t>1016-18 SOUTH ST</t>
  </si>
  <si>
    <t>771165000</t>
  </si>
  <si>
    <t>Government / Civic</t>
  </si>
  <si>
    <t>WATER'S MEMORIAL / A M E CHURCH</t>
  </si>
  <si>
    <t>MISC NOT CODED MASONRY</t>
  </si>
  <si>
    <t>1020-1024 SOUTH ST</t>
  </si>
  <si>
    <t>871014800</t>
  </si>
  <si>
    <t>PHILADELPHIAS MAGIC GARDE</t>
  </si>
  <si>
    <t>1026 SOUTH ST</t>
  </si>
  <si>
    <t>023159720</t>
  </si>
  <si>
    <t>PHILADELPHIA'S MAGIC GARD</t>
  </si>
  <si>
    <t>VACANT LAND RESIDE &lt; ACRE</t>
  </si>
  <si>
    <t>1028 SOUTH ST</t>
  </si>
  <si>
    <t>023159730</t>
  </si>
  <si>
    <t>JOSHI ABHISHEK / JOSHI MONICA K</t>
  </si>
  <si>
    <t>1030 SOUTH ST</t>
  </si>
  <si>
    <t>023159740</t>
  </si>
  <si>
    <t>ABDULHAY AMIR</t>
  </si>
  <si>
    <t>1032 SOUTH ST</t>
  </si>
  <si>
    <t>871014850</t>
  </si>
  <si>
    <t>1042 SOUTH ST</t>
  </si>
  <si>
    <t>871014900</t>
  </si>
  <si>
    <t>1042 SOUTH PARTNERS LLC</t>
  </si>
  <si>
    <t>GLADWYNE PA</t>
  </si>
  <si>
    <t>1044-46 SOUTH ST</t>
  </si>
  <si>
    <t>871014950</t>
  </si>
  <si>
    <t>EIDELSON RICHARD V</t>
  </si>
  <si>
    <t>1048 SOUTH ST</t>
  </si>
  <si>
    <t>871015000</t>
  </si>
  <si>
    <t>Other Anchor</t>
  </si>
  <si>
    <t>1100 SOUTH ST</t>
  </si>
  <si>
    <t>888039400</t>
  </si>
  <si>
    <t>SOUTH STREET PA REALTY LP</t>
  </si>
  <si>
    <t>1106 SOUTH ST</t>
  </si>
  <si>
    <t>871505090</t>
  </si>
  <si>
    <t>Retail – Sporting / Hobby</t>
  </si>
  <si>
    <t>ZHANG GUIZHI / CHEN HAIWANG</t>
  </si>
  <si>
    <t>GARNET VALLEY PA</t>
  </si>
  <si>
    <t>1108 SOUTH ST</t>
  </si>
  <si>
    <t>871047150</t>
  </si>
  <si>
    <t>197-199 NEDRO PROPERTIES</t>
  </si>
  <si>
    <t>1110-12 SOUTH ST</t>
  </si>
  <si>
    <t>881515610</t>
  </si>
  <si>
    <t>1110-12 SOUTH STREET REAL</t>
  </si>
  <si>
    <t>1114 SOUTH ST</t>
  </si>
  <si>
    <t>881515614</t>
  </si>
  <si>
    <t>1114 SOUTH STREET REALTY</t>
  </si>
  <si>
    <t>1116 SOUTH ST</t>
  </si>
  <si>
    <t>871505100</t>
  </si>
  <si>
    <t>ADELMAN RICHARD</t>
  </si>
  <si>
    <t>1118 SOUTH ST</t>
  </si>
  <si>
    <t>871505110</t>
  </si>
  <si>
    <t>ADELMAN RICHARD J</t>
  </si>
  <si>
    <t>1120 SOUTH ST</t>
  </si>
  <si>
    <t>871505120</t>
  </si>
  <si>
    <t>1120 SOUTH STREET LLC</t>
  </si>
  <si>
    <t>LANSDOWNE PA</t>
  </si>
  <si>
    <t>1122 SOUTH ST</t>
  </si>
  <si>
    <t>871505130</t>
  </si>
  <si>
    <t>TU JIANTING</t>
  </si>
  <si>
    <t>1124 SOUTH ST</t>
  </si>
  <si>
    <t>871505140</t>
  </si>
  <si>
    <t>SIMPSON CECIL</t>
  </si>
  <si>
    <t>1126-1132 SOUTH ST</t>
  </si>
  <si>
    <t>023162126</t>
  </si>
  <si>
    <t>REDEVELOPMENT AUTHORITY / OF PHILADELPHIA</t>
  </si>
  <si>
    <t>1134-46 SOUTH ST</t>
  </si>
  <si>
    <t>023162135</t>
  </si>
  <si>
    <t>SAIGAL PUNEET / SAIGAL JAYA</t>
  </si>
  <si>
    <t>ROW 1.5 STY MASONRY</t>
  </si>
  <si>
    <t>101 SOUTH ST</t>
  </si>
  <si>
    <t>881000253</t>
  </si>
  <si>
    <t>CWMW LENDING LLC</t>
  </si>
  <si>
    <t>113 SOUTH ST</t>
  </si>
  <si>
    <t>871023550</t>
  </si>
  <si>
    <t>SOUTH STREET PHILLY LLC</t>
  </si>
  <si>
    <t>LAKEWOOD NJ</t>
  </si>
  <si>
    <t>115 SOUTH ST</t>
  </si>
  <si>
    <t>871023600</t>
  </si>
  <si>
    <t>TURNER MELVIN L / DONALD F</t>
  </si>
  <si>
    <t>115 1/2 SOUTH ST</t>
  </si>
  <si>
    <t>871015100</t>
  </si>
  <si>
    <t>Alternative Financial Services (AFS)</t>
  </si>
  <si>
    <t>BERARDI NICHOLAS / ELOISE H/W</t>
  </si>
  <si>
    <t>SPRINGFIELD PA</t>
  </si>
  <si>
    <t>117 SOUTH ST</t>
  </si>
  <si>
    <t>871015150</t>
  </si>
  <si>
    <t>AUSTIN SOUTH STREET L P</t>
  </si>
  <si>
    <t>119 SOUTH ST</t>
  </si>
  <si>
    <t>871015250</t>
  </si>
  <si>
    <t>AUSTIN SOUTH STREET</t>
  </si>
  <si>
    <t>121-123 SOUTH ST</t>
  </si>
  <si>
    <t>871015300</t>
  </si>
  <si>
    <t>AUSTIN SOUTH STREET LIMIT</t>
  </si>
  <si>
    <t>125 SOUTH ST</t>
  </si>
  <si>
    <t>871000180</t>
  </si>
  <si>
    <t>125 SOUTH STREET PARTNERS LLC</t>
  </si>
  <si>
    <t>STR/OFF 2 STY MASONRY</t>
  </si>
  <si>
    <t>127 SOUTH ST</t>
  </si>
  <si>
    <t>051227216</t>
  </si>
  <si>
    <t>TRUST UNDER THE WILL OF R / KASE SYDNEY J TR</t>
  </si>
  <si>
    <t>ROCKVILLE MD</t>
  </si>
  <si>
    <t>129 SOUTH ST</t>
  </si>
  <si>
    <t>051227221</t>
  </si>
  <si>
    <t>STAHL LAURA J</t>
  </si>
  <si>
    <t>131 SOUTH ST</t>
  </si>
  <si>
    <t>051227226</t>
  </si>
  <si>
    <t>MIDDLEMAN STEWART M</t>
  </si>
  <si>
    <t>133 SOUTH ST</t>
  </si>
  <si>
    <t>051227231</t>
  </si>
  <si>
    <t>GUIRGUIS NASSEF</t>
  </si>
  <si>
    <t>135 SOUTH ST</t>
  </si>
  <si>
    <t>888044401</t>
  </si>
  <si>
    <t>BRIXHAM PROPERTIES LLC</t>
  </si>
  <si>
    <t>200-210 LOMBARD</t>
  </si>
  <si>
    <t>004S060303</t>
  </si>
  <si>
    <t>301 SOUTH ST</t>
  </si>
  <si>
    <t>882647800</t>
  </si>
  <si>
    <t>Retail – Convenience Store</t>
  </si>
  <si>
    <t>303 SOUTH ST</t>
  </si>
  <si>
    <t>871015350</t>
  </si>
  <si>
    <t>ANTIPAS PETER</t>
  </si>
  <si>
    <t>303 1/2 SOUTH ST</t>
  </si>
  <si>
    <t>871015400</t>
  </si>
  <si>
    <t>ANTIPAS PETER / ANTIPAS SUSANNE</t>
  </si>
  <si>
    <t>305 SOUTH ST</t>
  </si>
  <si>
    <t>882648000</t>
  </si>
  <si>
    <t>RAPPAPORT SAMUEL / FAMILY PARTNERSHIP</t>
  </si>
  <si>
    <t>307 SOUTH ST</t>
  </si>
  <si>
    <t>882648100</t>
  </si>
  <si>
    <t>309-11 SOUTH ST</t>
  </si>
  <si>
    <t>871015450</t>
  </si>
  <si>
    <t>313 SOUTH ST</t>
  </si>
  <si>
    <t>882648300</t>
  </si>
  <si>
    <t>313 SOUTH STREET LLC</t>
  </si>
  <si>
    <t>315 SOUTH ST</t>
  </si>
  <si>
    <t>871015500</t>
  </si>
  <si>
    <t>SIMONS UTE M</t>
  </si>
  <si>
    <t>317 SOUTH ST</t>
  </si>
  <si>
    <t>871015550</t>
  </si>
  <si>
    <t>ZAKEN REALTY TRUST</t>
  </si>
  <si>
    <t>319 SOUTH ST</t>
  </si>
  <si>
    <t>871015600</t>
  </si>
  <si>
    <t>VELVET LOFT LLC</t>
  </si>
  <si>
    <t>321-23 SOUTH ST</t>
  </si>
  <si>
    <t>871298880</t>
  </si>
  <si>
    <t>ZAZA PROPERTIES LLC</t>
  </si>
  <si>
    <t>325 SOUTH ST</t>
  </si>
  <si>
    <t>871272500</t>
  </si>
  <si>
    <t>327 SOUTH ST</t>
  </si>
  <si>
    <t>871015650</t>
  </si>
  <si>
    <t>329 SOUTH ST</t>
  </si>
  <si>
    <t>881515470</t>
  </si>
  <si>
    <t>329 SOUTH LLC</t>
  </si>
  <si>
    <t>331 SOUTH ST</t>
  </si>
  <si>
    <t>871015700</t>
  </si>
  <si>
    <t>331 SOUTH ASSOCIATES L P</t>
  </si>
  <si>
    <t>ROW W/OFF STR 4 STY MASON</t>
  </si>
  <si>
    <t>333 SOUTH ST</t>
  </si>
  <si>
    <t>882649300</t>
  </si>
  <si>
    <t>335 SOUTH ST</t>
  </si>
  <si>
    <t>871015750</t>
  </si>
  <si>
    <t>QUIROS BERNICE TR</t>
  </si>
  <si>
    <t>337 SOUTH ST</t>
  </si>
  <si>
    <t>871272550</t>
  </si>
  <si>
    <t>AHN YOUNG C TR / AHN JIWON TR</t>
  </si>
  <si>
    <t>SWEDESBORO NJ</t>
  </si>
  <si>
    <t>339 SOUTH ST</t>
  </si>
  <si>
    <t>871015800</t>
  </si>
  <si>
    <t>339 SOUTH STREET LLC</t>
  </si>
  <si>
    <t>341 SOUTH ST</t>
  </si>
  <si>
    <t>871015850</t>
  </si>
  <si>
    <t>GRIFFIN GLORIA / GRIFFITH SANDRA</t>
  </si>
  <si>
    <t>343-45 SOUTH ST</t>
  </si>
  <si>
    <t>871015900</t>
  </si>
  <si>
    <t>MARVIN HOFFMAN</t>
  </si>
  <si>
    <t>347 SOUTH ST</t>
  </si>
  <si>
    <t>882649900</t>
  </si>
  <si>
    <t>STR/OFF 4 STY MASONRY</t>
  </si>
  <si>
    <t>401-05 SOUTH ST</t>
  </si>
  <si>
    <t>882843200</t>
  </si>
  <si>
    <t>KLIM PROPERTIES LLC</t>
  </si>
  <si>
    <t>407-09 SOUTH ST</t>
  </si>
  <si>
    <t>871015950</t>
  </si>
  <si>
    <t>MILLAN RICHARD</t>
  </si>
  <si>
    <t>411-13 SOUTH ST</t>
  </si>
  <si>
    <t>882650200</t>
  </si>
  <si>
    <t>DONG CHUN KYUN / SUN SOO H/W</t>
  </si>
  <si>
    <t>DRESHER PA</t>
  </si>
  <si>
    <t>415 SOUTH ST</t>
  </si>
  <si>
    <t>871016050</t>
  </si>
  <si>
    <t>417-21 SOUTH ST</t>
  </si>
  <si>
    <t>882650400</t>
  </si>
  <si>
    <t>KRB REAL ESTATE ASSOCIATE</t>
  </si>
  <si>
    <t>423 SOUTH ST</t>
  </si>
  <si>
    <t>882650500</t>
  </si>
  <si>
    <t>423-27 SOUTH ST</t>
  </si>
  <si>
    <t>871402730</t>
  </si>
  <si>
    <t>429 SOUTH ST</t>
  </si>
  <si>
    <t>871298890</t>
  </si>
  <si>
    <t>YC &amp; QZ LLC</t>
  </si>
  <si>
    <t>431-35 SOUTH ST</t>
  </si>
  <si>
    <t>882650800</t>
  </si>
  <si>
    <t>MURIEL ROBINSON SOUTH STR</t>
  </si>
  <si>
    <t>439 SOUTH ST</t>
  </si>
  <si>
    <t>871016100</t>
  </si>
  <si>
    <t>MOOD INC</t>
  </si>
  <si>
    <t>441 SOUTH ST</t>
  </si>
  <si>
    <t>871272600</t>
  </si>
  <si>
    <t>443-45 SOUTH ST</t>
  </si>
  <si>
    <t>882651100</t>
  </si>
  <si>
    <t>501-03 SOUTH ST</t>
  </si>
  <si>
    <t>871016150</t>
  </si>
  <si>
    <t>505 SOUTH ST</t>
  </si>
  <si>
    <t>871016200</t>
  </si>
  <si>
    <t>507-09 SOUTH ST</t>
  </si>
  <si>
    <t>882651501</t>
  </si>
  <si>
    <t>VASILIADES FAMILY LTD PAR</t>
  </si>
  <si>
    <t>511 SOUTH ST</t>
  </si>
  <si>
    <t>871400875</t>
  </si>
  <si>
    <t>CYF INVESTMENT LLC</t>
  </si>
  <si>
    <t>513 SOUTH ST</t>
  </si>
  <si>
    <t>871016550</t>
  </si>
  <si>
    <t>YEDID INVESTMENTS ASSOC</t>
  </si>
  <si>
    <t>515-19 SOUTH ST</t>
  </si>
  <si>
    <t>881515485</t>
  </si>
  <si>
    <t>AXELROD MPD OF PHILADELPHIA LP</t>
  </si>
  <si>
    <t>521 SOUTH ST</t>
  </si>
  <si>
    <t>871016600</t>
  </si>
  <si>
    <t>YEDID REALTY LLC</t>
  </si>
  <si>
    <t>523-25 SOUTH ST</t>
  </si>
  <si>
    <t>871016650</t>
  </si>
  <si>
    <t>527 SOUTH ST</t>
  </si>
  <si>
    <t>871016700</t>
  </si>
  <si>
    <t>PRATAP VIJAYENDRA</t>
  </si>
  <si>
    <t>529 SOUTH ST</t>
  </si>
  <si>
    <t>871016750</t>
  </si>
  <si>
    <t>YI YI HYO</t>
  </si>
  <si>
    <t>531 SOUTH ST</t>
  </si>
  <si>
    <t>881515487</t>
  </si>
  <si>
    <t>533 SOUTH ST</t>
  </si>
  <si>
    <t>871016800</t>
  </si>
  <si>
    <t>535 SOUTH ST</t>
  </si>
  <si>
    <t>871298900</t>
  </si>
  <si>
    <t>537-39 SOUTH ST</t>
  </si>
  <si>
    <t>882652800</t>
  </si>
  <si>
    <t>601-09 SOUTH ST</t>
  </si>
  <si>
    <t>781396300</t>
  </si>
  <si>
    <t>CITY OF PHILA / FIRE STATION 11</t>
  </si>
  <si>
    <t>MISC FIRE/POLICE MASONRY</t>
  </si>
  <si>
    <t>611 SOUTH ST</t>
  </si>
  <si>
    <t>871016850</t>
  </si>
  <si>
    <t>LI &amp; PAN SST LLC</t>
  </si>
  <si>
    <t>COLLEGEVILLE PA</t>
  </si>
  <si>
    <t>613 SOUTH ST</t>
  </si>
  <si>
    <t>871272650</t>
  </si>
  <si>
    <t>LIN HONG PING / LIN GUO JIN</t>
  </si>
  <si>
    <t>615 SOUTH ST</t>
  </si>
  <si>
    <t>871016900</t>
  </si>
  <si>
    <t>TULIP RW LLC</t>
  </si>
  <si>
    <t>617 SOUTH ST</t>
  </si>
  <si>
    <t>871016950</t>
  </si>
  <si>
    <t>Tattoo Parlor</t>
  </si>
  <si>
    <t>RANDAZZO JOSEPH A / RANDAZZO ANTHONY JR</t>
  </si>
  <si>
    <t>619 SOUTH ST</t>
  </si>
  <si>
    <t>882653305</t>
  </si>
  <si>
    <t>SILVER-MEN ASSOCIATES INC</t>
  </si>
  <si>
    <t>WARRINGTON PA</t>
  </si>
  <si>
    <t>621 SOUTH ST</t>
  </si>
  <si>
    <t>871402795</t>
  </si>
  <si>
    <t>BH DIANA AND YANIV LLC</t>
  </si>
  <si>
    <t>623 SOUTH ST</t>
  </si>
  <si>
    <t>871017050</t>
  </si>
  <si>
    <t>PH APARTMENT RENTALS LLC</t>
  </si>
  <si>
    <t>625 SOUTH ST</t>
  </si>
  <si>
    <t>871017100</t>
  </si>
  <si>
    <t>627 SOUTH ST</t>
  </si>
  <si>
    <t>871000243</t>
  </si>
  <si>
    <t>LE &amp; NGUYEN PROPERTIES LLC</t>
  </si>
  <si>
    <t>629-31 SOUTH ST</t>
  </si>
  <si>
    <t>882653700</t>
  </si>
  <si>
    <t>629 SOUTH STREET / REALTY INC</t>
  </si>
  <si>
    <t>633-35 SOUTH ST</t>
  </si>
  <si>
    <t>871272800</t>
  </si>
  <si>
    <t>633 SOUTH STREET ASSOCIAT</t>
  </si>
  <si>
    <t>637 SOUTH ST</t>
  </si>
  <si>
    <t>871017150</t>
  </si>
  <si>
    <t>FITZWATER INVESTMENTS INC</t>
  </si>
  <si>
    <t>639 SOUTH ST</t>
  </si>
  <si>
    <t>882654000</t>
  </si>
  <si>
    <t>639 SOUTH LLC</t>
  </si>
  <si>
    <t>641 SOUTH ST</t>
  </si>
  <si>
    <t>871017200</t>
  </si>
  <si>
    <t>643 SOUTH ST</t>
  </si>
  <si>
    <t>871017250</t>
  </si>
  <si>
    <t>LIN WAN ZHEN</t>
  </si>
  <si>
    <t>645-47 SOUTH ST</t>
  </si>
  <si>
    <t>882654300</t>
  </si>
  <si>
    <t>LEONARD LARRY / LEONARD MARC ANCREW</t>
  </si>
  <si>
    <t>VENTNOR NJ</t>
  </si>
  <si>
    <t>701 SOUTH ST</t>
  </si>
  <si>
    <t>053088615</t>
  </si>
  <si>
    <t>BHADRA RAKSHYA / MISCHLER DEEPA B</t>
  </si>
  <si>
    <t>APT 2-4 UNITS 3 STY MASON</t>
  </si>
  <si>
    <t>703 SOUTH ST</t>
  </si>
  <si>
    <t>053088620</t>
  </si>
  <si>
    <t>CHEN JACK Y / CHEN JACK</t>
  </si>
  <si>
    <t>705 SOUTH ST</t>
  </si>
  <si>
    <t>053088625</t>
  </si>
  <si>
    <t>BLESA SERGIO C / BLESA MARTA</t>
  </si>
  <si>
    <t>707 SOUTH ST</t>
  </si>
  <si>
    <t>053088630</t>
  </si>
  <si>
    <t>BHADRA ASHISH</t>
  </si>
  <si>
    <t>709 SOUTH ST</t>
  </si>
  <si>
    <t>053088635</t>
  </si>
  <si>
    <t>BLESA SERGIO / BLESA MARTA</t>
  </si>
  <si>
    <t>711 SOUTH ST</t>
  </si>
  <si>
    <t>053088640</t>
  </si>
  <si>
    <t>KANG TEP M / QUAN MARIAN C</t>
  </si>
  <si>
    <t>BOOTHWYN PA</t>
  </si>
  <si>
    <t>713 SOUTH ST</t>
  </si>
  <si>
    <t>053088645</t>
  </si>
  <si>
    <t>HU XIAO HONG</t>
  </si>
  <si>
    <t>715 SOUTH ST</t>
  </si>
  <si>
    <t>053088650</t>
  </si>
  <si>
    <t>CHEN RONG MEI / ZHUO JIN YUN</t>
  </si>
  <si>
    <t>717 SOUTH ST</t>
  </si>
  <si>
    <t>053088710</t>
  </si>
  <si>
    <t>BLESA SERGIO ES / BLESA MARTA</t>
  </si>
  <si>
    <t>719 SOUTH ST</t>
  </si>
  <si>
    <t>053088715</t>
  </si>
  <si>
    <t>721 SOUTH ST</t>
  </si>
  <si>
    <t>053088720</t>
  </si>
  <si>
    <t>BERARDI JOSEPH II</t>
  </si>
  <si>
    <t>723 SOUTH ST</t>
  </si>
  <si>
    <t>053088725</t>
  </si>
  <si>
    <t>AHMADINEJAD ALI S / SHAHINFAR SHAHNAZ</t>
  </si>
  <si>
    <t>NEWTOWN SQUARE PA</t>
  </si>
  <si>
    <t>725 SOUTH ST</t>
  </si>
  <si>
    <t>053088730</t>
  </si>
  <si>
    <t>HAN SHANSHAN / CHENG ZHU</t>
  </si>
  <si>
    <t>727 SOUTH ST</t>
  </si>
  <si>
    <t>053088737</t>
  </si>
  <si>
    <t>BAW WEI LIANG</t>
  </si>
  <si>
    <t>729 SOUTH ST</t>
  </si>
  <si>
    <t>053088740</t>
  </si>
  <si>
    <t>ZHANG JIN BIN / LIU XUE JIAO</t>
  </si>
  <si>
    <t>731 SOUTH ST</t>
  </si>
  <si>
    <t>053088745</t>
  </si>
  <si>
    <t>CHEN JIANG ZHOU / PAN YU CHENG</t>
  </si>
  <si>
    <t>801 SOUTH ST</t>
  </si>
  <si>
    <t>053090405</t>
  </si>
  <si>
    <t>JANE D MAYS S/W</t>
  </si>
  <si>
    <t>831-39 SOUTH ST</t>
  </si>
  <si>
    <t>781396400</t>
  </si>
  <si>
    <t>SPPOA</t>
  </si>
  <si>
    <t>CITY OF PHILADELPHIA</t>
  </si>
  <si>
    <t>841-47 SOUTH ST</t>
  </si>
  <si>
    <t>881515525</t>
  </si>
  <si>
    <t>WASHINGTON SQUARE WEST PR</t>
  </si>
  <si>
    <t>877 SOUTH ST</t>
  </si>
  <si>
    <t>886810024</t>
  </si>
  <si>
    <t>901-03 SOUTH ST</t>
  </si>
  <si>
    <t>882310105</t>
  </si>
  <si>
    <t>AL RE PROPERTIES LLC</t>
  </si>
  <si>
    <t>905-49 SOUTH ST</t>
  </si>
  <si>
    <t>882310110</t>
  </si>
  <si>
    <t>Food – Grocery / Market</t>
  </si>
  <si>
    <t>929 SOUTH STREET ASSOCIAT</t>
  </si>
  <si>
    <t>NARBERTH PA</t>
  </si>
  <si>
    <t>SUPERMKT 1 STY MASONRY</t>
  </si>
  <si>
    <t>1001-51 SOUTH ST</t>
  </si>
  <si>
    <t>883409500</t>
  </si>
  <si>
    <t>SOUTH STREET DEVELOPMENT</t>
  </si>
  <si>
    <t>GRADYVILLE PA</t>
  </si>
  <si>
    <t>GAR W/COMM AREA MASONRY</t>
  </si>
  <si>
    <t>1101-1113 SOUTH ST</t>
  </si>
  <si>
    <t>888055156</t>
  </si>
  <si>
    <t>SUCHARSKI JESSICA M / SUCHARSKI MONICA L</t>
  </si>
  <si>
    <t>RES CONDO 3 STY MASONRY</t>
  </si>
  <si>
    <t>541 S 12TH ST</t>
  </si>
  <si>
    <t>888055182</t>
  </si>
  <si>
    <t>SWAMINATHAN SURESH</t>
  </si>
  <si>
    <t>East Passyunk</t>
  </si>
  <si>
    <t>1200 E PASSYUNK AVE</t>
  </si>
  <si>
    <t>871502880</t>
  </si>
  <si>
    <t>CAPOZZOLI ROSEMARY / CAPOZZOLI LOUIS</t>
  </si>
  <si>
    <t>1210-12 E PASSYUNK AVE</t>
  </si>
  <si>
    <t>871001050</t>
  </si>
  <si>
    <t>SUNSHINE REAL ESTATE / INVESTMENT LLC</t>
  </si>
  <si>
    <t>1214 E PASSYUNK AVE</t>
  </si>
  <si>
    <t>871502890</t>
  </si>
  <si>
    <t>DI CARA SALVATORE</t>
  </si>
  <si>
    <t>1216 E PASSYUNK AVE</t>
  </si>
  <si>
    <t>882571200</t>
  </si>
  <si>
    <t>VENTO GENO TR</t>
  </si>
  <si>
    <t>1304-08 E PASSYUNK AVE</t>
  </si>
  <si>
    <t>012458300</t>
  </si>
  <si>
    <t>RSA-5</t>
  </si>
  <si>
    <t>BATHHOUSE LLC</t>
  </si>
  <si>
    <t>1310 E PASSYUNK AVE</t>
  </si>
  <si>
    <t>012458400</t>
  </si>
  <si>
    <t>CATHERINE P SAMPERE / SINGLE WOMAN</t>
  </si>
  <si>
    <t>1318-22 E PASSYUNK AVE</t>
  </si>
  <si>
    <t>012458800</t>
  </si>
  <si>
    <t>PALLADINETTI STEPHEN J JR</t>
  </si>
  <si>
    <t>1324-26 E PASSYUNK AVE</t>
  </si>
  <si>
    <t>882965990</t>
  </si>
  <si>
    <t>PASSYUNK13 LLC</t>
  </si>
  <si>
    <t>1328 E PASSYUNK AVE</t>
  </si>
  <si>
    <t>012458920</t>
  </si>
  <si>
    <t>WU RI KAI</t>
  </si>
  <si>
    <t>1330 E PASSYUNK AVE</t>
  </si>
  <si>
    <t>012459020</t>
  </si>
  <si>
    <t>PAN DARUI</t>
  </si>
  <si>
    <t>1332 E PASSYUNK AVE</t>
  </si>
  <si>
    <t>012459100</t>
  </si>
  <si>
    <t>LO YANG H / LO MUI CHU</t>
  </si>
  <si>
    <t>MARLTON NJ</t>
  </si>
  <si>
    <t>1334 E PASSYUNK AVE</t>
  </si>
  <si>
    <t>012459200</t>
  </si>
  <si>
    <t>PH RENTALS LLC</t>
  </si>
  <si>
    <t>DREXEL HILL PA</t>
  </si>
  <si>
    <t>1336 E PASSYUNK AVE</t>
  </si>
  <si>
    <t>012459300</t>
  </si>
  <si>
    <t>MCDONALD THOMAS ARTHUR OLIVER / PARKER ZACHARY</t>
  </si>
  <si>
    <t>1338 E PASSYUNK AVE</t>
  </si>
  <si>
    <t>012459400</t>
  </si>
  <si>
    <t>MGM REAL ESTATE INVESTMEN</t>
  </si>
  <si>
    <t>1340 E PASSYUNK AVE</t>
  </si>
  <si>
    <t>012459500</t>
  </si>
  <si>
    <t>COHEN RACHEL E</t>
  </si>
  <si>
    <t>1342 E PASSYUNK AVE</t>
  </si>
  <si>
    <t>012459600</t>
  </si>
  <si>
    <t>POLCRACK ROBERT E</t>
  </si>
  <si>
    <t>SHUNK PA</t>
  </si>
  <si>
    <t>1344 E PASSYUNK AVE</t>
  </si>
  <si>
    <t>012459700</t>
  </si>
  <si>
    <t>W&amp;C PROPERTY INVESTMENT / LLC</t>
  </si>
  <si>
    <t>1346-48 E PASSYUNK AVE</t>
  </si>
  <si>
    <t>012459800</t>
  </si>
  <si>
    <t>CHUNG KAM Y / CHUNG MO K</t>
  </si>
  <si>
    <t>1350 E PASSYUNK AVE</t>
  </si>
  <si>
    <t>871501970</t>
  </si>
  <si>
    <t>GIANGIORDANO MICHAEL</t>
  </si>
  <si>
    <t>1352-56 E PASSYUNK AVE</t>
  </si>
  <si>
    <t>871026150</t>
  </si>
  <si>
    <t>GIANGIORDANO PHILIP / GIANGIORDANO ROSEANN</t>
  </si>
  <si>
    <t>1400 E PASSYUNK AVE</t>
  </si>
  <si>
    <t>882080101</t>
  </si>
  <si>
    <t>CA-1</t>
  </si>
  <si>
    <t>SUSTEVE LLC</t>
  </si>
  <si>
    <t>DALLAS TX</t>
  </si>
  <si>
    <t>1430 E PASSYUNK AVE</t>
  </si>
  <si>
    <t>781357100</t>
  </si>
  <si>
    <t>CITY OF PHILA / OLDER ADULT CENTER</t>
  </si>
  <si>
    <t>AMUS REC COMPLEX MASONRY</t>
  </si>
  <si>
    <t>1500 E PASSYUNK AVE</t>
  </si>
  <si>
    <t>871500560</t>
  </si>
  <si>
    <t>XIN CHENG LLC</t>
  </si>
  <si>
    <t>MULLICA HILL NJ</t>
  </si>
  <si>
    <t>1502 E PASSYUNK AVE</t>
  </si>
  <si>
    <t>871000523</t>
  </si>
  <si>
    <t>PASSYUNK LLC</t>
  </si>
  <si>
    <t>1504 E PASSYUNK AVE</t>
  </si>
  <si>
    <t>871035100</t>
  </si>
  <si>
    <t>DINH SYLVIA TU / DINH CHRISTINA M C</t>
  </si>
  <si>
    <t>1506-08 E PASSYUNK AVE</t>
  </si>
  <si>
    <t>882010235</t>
  </si>
  <si>
    <t>FIP MASTER FUNDING VIII LLC</t>
  </si>
  <si>
    <t>PHOENIX AZ</t>
  </si>
  <si>
    <t>MISC DAY CARE MASONRY</t>
  </si>
  <si>
    <t>1510-12 E PASSYUNK AVE</t>
  </si>
  <si>
    <t>882015860</t>
  </si>
  <si>
    <t>1514 E PASSYUNK AVE</t>
  </si>
  <si>
    <t>871035200</t>
  </si>
  <si>
    <t>BAVUSO DANIEL / COSTOBILE RALPH</t>
  </si>
  <si>
    <t>1516 E PASSYUNK AVE</t>
  </si>
  <si>
    <t>012461000</t>
  </si>
  <si>
    <t>PRUISSEN LEENDERT</t>
  </si>
  <si>
    <t>ROW 2 STY MASONRY</t>
  </si>
  <si>
    <t>1518 E PASSYUNK AVE</t>
  </si>
  <si>
    <t>881133051</t>
  </si>
  <si>
    <t>MARK ENTERPRISES LLC SERI</t>
  </si>
  <si>
    <t>1520 E PASSYUNK AVE</t>
  </si>
  <si>
    <t>882015870</t>
  </si>
  <si>
    <t>PASSYUNK AVENUE REVITALIZ</t>
  </si>
  <si>
    <t>1522 E PASSYUNK AVE</t>
  </si>
  <si>
    <t>871035250</t>
  </si>
  <si>
    <t>GALATI JOHN III</t>
  </si>
  <si>
    <t>1524 E PASSYUNK AVE</t>
  </si>
  <si>
    <t>012461400</t>
  </si>
  <si>
    <t>GALATI LLC</t>
  </si>
  <si>
    <t>1526-30 E PASSYUNK AVE</t>
  </si>
  <si>
    <t>882000522</t>
  </si>
  <si>
    <t>INVERSO BELLA G / INVERSO GLORIA J</t>
  </si>
  <si>
    <t>IND WAREHOUSE FRAME</t>
  </si>
  <si>
    <t>1532 E PASSYUNK AVE</t>
  </si>
  <si>
    <t>871501980</t>
  </si>
  <si>
    <t>EPA CAPITAL LP</t>
  </si>
  <si>
    <t>1534 E PASSYUNK AVE</t>
  </si>
  <si>
    <t>012461700</t>
  </si>
  <si>
    <t>BROOKSHIRE DEBORAH</t>
  </si>
  <si>
    <t>1536 E PASSYUNK AVE</t>
  </si>
  <si>
    <t>871501990</t>
  </si>
  <si>
    <t>MASSANOVA FRED JR / MOFFO VINCENT</t>
  </si>
  <si>
    <t>1538 E PASSYUNK AVE</t>
  </si>
  <si>
    <t>871035350</t>
  </si>
  <si>
    <t>1540 E PASSYUNK AVE</t>
  </si>
  <si>
    <t>871502000</t>
  </si>
  <si>
    <t>1542 E PASSYUNK AVE</t>
  </si>
  <si>
    <t>012462101</t>
  </si>
  <si>
    <t>FORTUNA PHILIP JR / FORTUNA PHILIP</t>
  </si>
  <si>
    <t>1544 E PASSYUNK AVE</t>
  </si>
  <si>
    <t>871602715</t>
  </si>
  <si>
    <t>STARKER JACLYN / OLSON DANIEL</t>
  </si>
  <si>
    <t>1548 E PASSYUNK AVE</t>
  </si>
  <si>
    <t>871502010</t>
  </si>
  <si>
    <t>GOLDBERG MATTHEW / BARTOLA REBECCA</t>
  </si>
  <si>
    <t>1600 E PASSYUNK AVE</t>
  </si>
  <si>
    <t>871559020</t>
  </si>
  <si>
    <t>1600 EPAVE LLC</t>
  </si>
  <si>
    <t>1602 E PASSYUNK AVE</t>
  </si>
  <si>
    <t>871559030</t>
  </si>
  <si>
    <t>YUHAS THEODORE V</t>
  </si>
  <si>
    <t>1604 E PASSYUNK AVE</t>
  </si>
  <si>
    <t>871559040</t>
  </si>
  <si>
    <t>DI LAURO LOUISE R</t>
  </si>
  <si>
    <t>1606 E PASSYUNK AVE</t>
  </si>
  <si>
    <t>871559050</t>
  </si>
  <si>
    <t>CARDENAS HECTOR</t>
  </si>
  <si>
    <t>HATFIELD PA</t>
  </si>
  <si>
    <t>1608 E PASSYUNK AVE</t>
  </si>
  <si>
    <t>871559060</t>
  </si>
  <si>
    <t>1610 E PASSYUNK AVE</t>
  </si>
  <si>
    <t>871602710</t>
  </si>
  <si>
    <t>BORRIELLO PAUL</t>
  </si>
  <si>
    <t>1612 E PASSYUNK AVE</t>
  </si>
  <si>
    <t>871559070</t>
  </si>
  <si>
    <t>GIANGIORDANO MICHAEL A II / GIANGIORDANO MICHAEL</t>
  </si>
  <si>
    <t>1614 E PASSYUNK AVE</t>
  </si>
  <si>
    <t>871559080</t>
  </si>
  <si>
    <t>ASSOCIAZIONE REGIONALE SI</t>
  </si>
  <si>
    <t>1616 E PASSYUNK AVE</t>
  </si>
  <si>
    <t>882971890</t>
  </si>
  <si>
    <t>MGGM REAL ESTATE LLC</t>
  </si>
  <si>
    <t>1618 E PASSYUNK AVE</t>
  </si>
  <si>
    <t>871559100</t>
  </si>
  <si>
    <t>LE THAO HUONG / BUI TAM MINH</t>
  </si>
  <si>
    <t>1620 E PASSYUNK AVE</t>
  </si>
  <si>
    <t>871559110</t>
  </si>
  <si>
    <t>CAPO MIKKI</t>
  </si>
  <si>
    <t>1622 E PASSYUNK AVE</t>
  </si>
  <si>
    <t>871559120</t>
  </si>
  <si>
    <t>PUNGITORE RALPH / PUNGITORE CINDY</t>
  </si>
  <si>
    <t>1624 E PASSYUNK AVE</t>
  </si>
  <si>
    <t>871559130</t>
  </si>
  <si>
    <t>PISANO MICHAEL / PISANO MAUREEN C</t>
  </si>
  <si>
    <t>VENTNOR CITY NJ</t>
  </si>
  <si>
    <t>1626 E PASSYUNK AVE</t>
  </si>
  <si>
    <t>871559140</t>
  </si>
  <si>
    <t>PISANO MICHAEL J III / PISANO MAUREEN C</t>
  </si>
  <si>
    <t>ROSE VALLEY PA</t>
  </si>
  <si>
    <t>1628-44 E PASSYUNK AVE</t>
  </si>
  <si>
    <t>885473980</t>
  </si>
  <si>
    <t>CITY OF PHILA / DEPT OF PUBLIC PROP</t>
  </si>
  <si>
    <t>1646 E PASSYUNK AVE</t>
  </si>
  <si>
    <t>882922811</t>
  </si>
  <si>
    <t>FARNESE MARC L / FARNESE MARIA L</t>
  </si>
  <si>
    <t>1648-52 E PASSYUNK AVE</t>
  </si>
  <si>
    <t>871559150</t>
  </si>
  <si>
    <t>PISANO LILLIN</t>
  </si>
  <si>
    <t>1700 E PASSYUNK AVE</t>
  </si>
  <si>
    <t>881133050</t>
  </si>
  <si>
    <t>CVNS INVESTMENT GROUP LLC</t>
  </si>
  <si>
    <t>1704-06 E PASSYUNK AVE</t>
  </si>
  <si>
    <t>871000034</t>
  </si>
  <si>
    <t>Z&amp;J FAMILY LLC</t>
  </si>
  <si>
    <t>1708 E PASSYUNK AVE</t>
  </si>
  <si>
    <t>871559170</t>
  </si>
  <si>
    <t>TOMASETTI JOSEPH L</t>
  </si>
  <si>
    <t>1710 E PASSYUNK AVE</t>
  </si>
  <si>
    <t>871559180</t>
  </si>
  <si>
    <t>1710 PASSYUNK LLC</t>
  </si>
  <si>
    <t>WAYNE PA</t>
  </si>
  <si>
    <t>1712 E PASSYUNK AVE</t>
  </si>
  <si>
    <t>871559190</t>
  </si>
  <si>
    <t>XIE ZHENG QUN</t>
  </si>
  <si>
    <t>1714 E PASSYUNK AVE</t>
  </si>
  <si>
    <t>871559200</t>
  </si>
  <si>
    <t>PASS PROPS LP</t>
  </si>
  <si>
    <t>1716 E PASSYUNK AVE</t>
  </si>
  <si>
    <t>871559210</t>
  </si>
  <si>
    <t>BRAND ROBERT</t>
  </si>
  <si>
    <t>1718 E PASSYUNK AVE</t>
  </si>
  <si>
    <t>871182450</t>
  </si>
  <si>
    <t>GALLO F JAMES / MELCHIORE NANCY C</t>
  </si>
  <si>
    <t>1720 E PASSYUNK AVE</t>
  </si>
  <si>
    <t>882015900</t>
  </si>
  <si>
    <t>1722 E PASSYUNK AVE</t>
  </si>
  <si>
    <t>871559220</t>
  </si>
  <si>
    <t>PACE A+D PROPERTIES LLC</t>
  </si>
  <si>
    <t>1724 E PASSYUNK AVE</t>
  </si>
  <si>
    <t>871559230</t>
  </si>
  <si>
    <t>BELLA VISTA PROPERTIES IN</t>
  </si>
  <si>
    <t>1726 E PASSYUNK AVE</t>
  </si>
  <si>
    <t>871559240</t>
  </si>
  <si>
    <t>1728 E PASSYUNK AVE</t>
  </si>
  <si>
    <t>871559250</t>
  </si>
  <si>
    <t>LANGELLO ELEANOR / LANGELLO FRANK A</t>
  </si>
  <si>
    <t>1736 E PASSYUNK AVE</t>
  </si>
  <si>
    <t>871559260</t>
  </si>
  <si>
    <t>1734 EAST PASSYUNK LLC</t>
  </si>
  <si>
    <t>1738 E PASSYUNK AVE</t>
  </si>
  <si>
    <t>871559270</t>
  </si>
  <si>
    <t>1740 E PASSYUNK AVE</t>
  </si>
  <si>
    <t>871559280</t>
  </si>
  <si>
    <t>ASZ PROPERTIES LLC</t>
  </si>
  <si>
    <t>1742 E PASSYUNK AVE</t>
  </si>
  <si>
    <t>871559290</t>
  </si>
  <si>
    <t>CHAI BABIES LLC</t>
  </si>
  <si>
    <t>1744 E PASSYUNK AVE</t>
  </si>
  <si>
    <t>871559300</t>
  </si>
  <si>
    <t>PITUCCI REALTY CORP</t>
  </si>
  <si>
    <t>1746 E PASSYUNK AVE</t>
  </si>
  <si>
    <t>871559310</t>
  </si>
  <si>
    <t>BENNETT SAMUEL / BENNETT MARIA ZINNI</t>
  </si>
  <si>
    <t>1748 E PASSYUNK AVE</t>
  </si>
  <si>
    <t>871559320</t>
  </si>
  <si>
    <t>BENNET MARIA / BENNETT SAMUEL HENRY</t>
  </si>
  <si>
    <t>1800-02 E PASSYUNK AVE</t>
  </si>
  <si>
    <t>871559330</t>
  </si>
  <si>
    <t>MAUGERI ANTHONY / PALELLA HUGO</t>
  </si>
  <si>
    <t>1804-08 E PASSYUNK AVE</t>
  </si>
  <si>
    <t>871403435</t>
  </si>
  <si>
    <t>DI BACCO VINCENT</t>
  </si>
  <si>
    <t>1810 E PASSYUNK AVE</t>
  </si>
  <si>
    <t>871559340</t>
  </si>
  <si>
    <t>ZINNI CAROLYN</t>
  </si>
  <si>
    <t>1812 E PASSYUNK AVE</t>
  </si>
  <si>
    <t>871559350</t>
  </si>
  <si>
    <t>CHEN KONG YUE</t>
  </si>
  <si>
    <t>1814 E PASSYUNK AVE</t>
  </si>
  <si>
    <t>871559360</t>
  </si>
  <si>
    <t>LUCIDI WALTER P / LUCIDI MARYANN</t>
  </si>
  <si>
    <t>1816 E PASSYUNK AVE</t>
  </si>
  <si>
    <t>871182550</t>
  </si>
  <si>
    <t>BADOLATO JOSEPH / KATHLEEN H/W</t>
  </si>
  <si>
    <t>BLACKWOOD NJ</t>
  </si>
  <si>
    <t>1818 E PASSYUNK AVE</t>
  </si>
  <si>
    <t>871182600</t>
  </si>
  <si>
    <t>BADOLATO JOSEPH / BADOLATO KATHLEEN</t>
  </si>
  <si>
    <t>TURNERSVILLE NJ</t>
  </si>
  <si>
    <t>1820 E PASSYUNK AVE</t>
  </si>
  <si>
    <t>871559370</t>
  </si>
  <si>
    <t>PASS PROPS 2 LP</t>
  </si>
  <si>
    <t>1822 E PASSYUNK AVE</t>
  </si>
  <si>
    <t>871559380</t>
  </si>
  <si>
    <t>CONSTANTINO JACQUELINE</t>
  </si>
  <si>
    <t>1824 E PASSYUNK AVE</t>
  </si>
  <si>
    <t>882922816</t>
  </si>
  <si>
    <t>BELLA INVESTMENT PROPERTI</t>
  </si>
  <si>
    <t>1820 S 13TH ST</t>
  </si>
  <si>
    <t>871602330</t>
  </si>
  <si>
    <t>1820 PROPERTIES LLC</t>
  </si>
  <si>
    <t>1822 S 13TH ST</t>
  </si>
  <si>
    <t>871559810</t>
  </si>
  <si>
    <t>VERRATTI FRANCIS</t>
  </si>
  <si>
    <t>1824 S 13TH ST</t>
  </si>
  <si>
    <t>871559820</t>
  </si>
  <si>
    <t>GIOVANNI TRIPODI</t>
  </si>
  <si>
    <t>1828 E PASSYUNK AVE</t>
  </si>
  <si>
    <t>871182650</t>
  </si>
  <si>
    <t>QUEEN'S REALTY LLC</t>
  </si>
  <si>
    <t>1830 E PASSYUNK AVE</t>
  </si>
  <si>
    <t>871559390</t>
  </si>
  <si>
    <t>RENZULLI DANIELLE</t>
  </si>
  <si>
    <t>1832 E PASSYUNK AVE</t>
  </si>
  <si>
    <t>871182700</t>
  </si>
  <si>
    <t>TRIPODI JERRY / TRIPODI MICHELE</t>
  </si>
  <si>
    <t>1834 E PASSYUNK AVE</t>
  </si>
  <si>
    <t>871559400</t>
  </si>
  <si>
    <t>Institutional / Nonprofit</t>
  </si>
  <si>
    <t>FILITALIA NATIONAL INC</t>
  </si>
  <si>
    <t>1836 E PASSYUNK AVE</t>
  </si>
  <si>
    <t>871559410</t>
  </si>
  <si>
    <t>1838 E PASSYUNK AVE</t>
  </si>
  <si>
    <t>871559420</t>
  </si>
  <si>
    <t>1840 E PASSYUNK AVE</t>
  </si>
  <si>
    <t>871559430</t>
  </si>
  <si>
    <t>1842 E PASSYUNK AVE</t>
  </si>
  <si>
    <t>871182750</t>
  </si>
  <si>
    <t>NAPOLITANO JOSEPH V / NAPOLITANO MARIA V</t>
  </si>
  <si>
    <t>1900 E PASSYUNK AVE</t>
  </si>
  <si>
    <t>871559440</t>
  </si>
  <si>
    <t>HUANG YUN BIN</t>
  </si>
  <si>
    <t>1902 E PASSYUNK AVE</t>
  </si>
  <si>
    <t>871559450</t>
  </si>
  <si>
    <t>MANCUSO CHEESE MFG / 1902 EAST PASSYUNK AVE LLC</t>
  </si>
  <si>
    <t>1904 E PASSYUNK AVE</t>
  </si>
  <si>
    <t>871182800</t>
  </si>
  <si>
    <t>GIUDA MICHAEL V / GIUDA KAREN J</t>
  </si>
  <si>
    <t>1906 E PASSYUNK AVE</t>
  </si>
  <si>
    <t>871559460</t>
  </si>
  <si>
    <t>ROBERT J PENDINO AGREEMENT OF TRUST</t>
  </si>
  <si>
    <t>1908 E PASSYUNK AVE</t>
  </si>
  <si>
    <t>871559470</t>
  </si>
  <si>
    <t>RAYMOND PERFETTI SON / PAULINE MOTHER</t>
  </si>
  <si>
    <t>1910 E PASSYUNK AVE</t>
  </si>
  <si>
    <t>871182850</t>
  </si>
  <si>
    <t>SCHREFFLER ZACHARY</t>
  </si>
  <si>
    <t>1912 E PASSYUNK AVE</t>
  </si>
  <si>
    <t>871559480</t>
  </si>
  <si>
    <t>ADAMS JERI DIANNE / ADAMS JOSEPH</t>
  </si>
  <si>
    <t>1914 E PASSYUNK AVE</t>
  </si>
  <si>
    <t>871559490</t>
  </si>
  <si>
    <t>FWED LLC</t>
  </si>
  <si>
    <t>1916-18 E PASSYUNK AVE</t>
  </si>
  <si>
    <t>871559502</t>
  </si>
  <si>
    <t>1916 18 E PASSYUNK AVE LLC</t>
  </si>
  <si>
    <t>1920 E PASSYUNK AVE</t>
  </si>
  <si>
    <t>871559510</t>
  </si>
  <si>
    <t>ROUTHENSTEIN JOSEPHINE</t>
  </si>
  <si>
    <t>1922 E PASSYUNK AVE</t>
  </si>
  <si>
    <t>871559520</t>
  </si>
  <si>
    <t>LI HANG</t>
  </si>
  <si>
    <t>FLUSHING NY</t>
  </si>
  <si>
    <t>1924 E PASSYUNK AVE</t>
  </si>
  <si>
    <t>871559530</t>
  </si>
  <si>
    <t>1924 E PASSYUNK AVE LLC</t>
  </si>
  <si>
    <t>1926 E PASSYUNK AVE</t>
  </si>
  <si>
    <t>871559540</t>
  </si>
  <si>
    <t>CR PARTNERS LLC</t>
  </si>
  <si>
    <t>WILLOW GROVE PA</t>
  </si>
  <si>
    <t>1928 E PASSYUNK AVE</t>
  </si>
  <si>
    <t>871559550</t>
  </si>
  <si>
    <t>1930 E PASSYUNK AVE</t>
  </si>
  <si>
    <t>394520100</t>
  </si>
  <si>
    <t>DE GREGORIO ROXANNE C</t>
  </si>
  <si>
    <t>1932 E PASSYUNK AVE</t>
  </si>
  <si>
    <t>871559560</t>
  </si>
  <si>
    <t>ROME JEFFREY</t>
  </si>
  <si>
    <t>1934-36 E PASSYUNK AVE</t>
  </si>
  <si>
    <t>871182950</t>
  </si>
  <si>
    <t>PASSYUNK AVE / REVITILAZATION CORP</t>
  </si>
  <si>
    <t>1201-05 E PASSYUNK AVE</t>
  </si>
  <si>
    <t>882965965</t>
  </si>
  <si>
    <t>NICOSIA MICHAEL</t>
  </si>
  <si>
    <t>AUTO BODY SHOP MASONRY</t>
  </si>
  <si>
    <t>1207-09 E PASSYUNK AVE</t>
  </si>
  <si>
    <t>882965970</t>
  </si>
  <si>
    <t>1207-09 EAST PASSYUNK LLC</t>
  </si>
  <si>
    <t>WILMINGTON DE</t>
  </si>
  <si>
    <t>AUTO REPAIR SHOP MASONRY</t>
  </si>
  <si>
    <t>1211-21 E PASSYUNK AVE</t>
  </si>
  <si>
    <t>882965975</t>
  </si>
  <si>
    <t>1211 E PASSYUNK LLC</t>
  </si>
  <si>
    <t>1223 E PASSYUNK AVE</t>
  </si>
  <si>
    <t>871502820</t>
  </si>
  <si>
    <t>1225-29 E PASSYUNK AVE</t>
  </si>
  <si>
    <t>884340485</t>
  </si>
  <si>
    <t>IND WAREHOUSE MASONRY</t>
  </si>
  <si>
    <t>1231-33 E PASSYUNK AVE</t>
  </si>
  <si>
    <t>882965980</t>
  </si>
  <si>
    <t>B DIEP LLC</t>
  </si>
  <si>
    <t>1235-37 E PASSYUNK AVE</t>
  </si>
  <si>
    <t>882250085</t>
  </si>
  <si>
    <t>PASSYUNK ASSOCIATES LLC</t>
  </si>
  <si>
    <t>RIVERSIDE NJ</t>
  </si>
  <si>
    <t>833 WHARTON ST</t>
  </si>
  <si>
    <t>881000601</t>
  </si>
  <si>
    <t>9TH &amp; WHARTON STREET LP</t>
  </si>
  <si>
    <t>ELKINS PARK PA</t>
  </si>
  <si>
    <t>901-03 WHARTON ST</t>
  </si>
  <si>
    <t>882019300</t>
  </si>
  <si>
    <t>901 WHARTON LLC</t>
  </si>
  <si>
    <t>1301 E PASSYUNK AVE</t>
  </si>
  <si>
    <t>012281100</t>
  </si>
  <si>
    <t>PAT'S KING OF STEAKS L P</t>
  </si>
  <si>
    <t>1307 E PASSYUNK AVE</t>
  </si>
  <si>
    <t>012281300</t>
  </si>
  <si>
    <t>KRUSSELL GINA</t>
  </si>
  <si>
    <t>1309 E PASSYUNK AVE</t>
  </si>
  <si>
    <t>012281400</t>
  </si>
  <si>
    <t>XUE JIN LI / HUANG SHU FENG</t>
  </si>
  <si>
    <t>WAYNESBURG PA</t>
  </si>
  <si>
    <t>1311 E PASSYUNK AVE</t>
  </si>
  <si>
    <t>012281500</t>
  </si>
  <si>
    <t>ALBRIGHT SAMUEL / ALBRIGHT LINDSAY</t>
  </si>
  <si>
    <t>1313 E PASSYUNK AVE</t>
  </si>
  <si>
    <t>012281600</t>
  </si>
  <si>
    <t>PFEIFFER KRISTA / EDWARDS DARYN JOHN</t>
  </si>
  <si>
    <t>1315-21 E PASSYUNK AVE</t>
  </si>
  <si>
    <t>882968075</t>
  </si>
  <si>
    <t>1315-21 PASSYUNK PARTNERS</t>
  </si>
  <si>
    <t>AUTO REPAIR SHOP MAS+OTH</t>
  </si>
  <si>
    <t>1323 E PASSYUNK AVE</t>
  </si>
  <si>
    <t>871265550</t>
  </si>
  <si>
    <t>PASSYUNK 1323 LLC</t>
  </si>
  <si>
    <t>1325-29 E PASSYUNK AVE</t>
  </si>
  <si>
    <t>012281821</t>
  </si>
  <si>
    <t>SWEITZER JODY</t>
  </si>
  <si>
    <t>1331-33 E PASSYUNK AVE</t>
  </si>
  <si>
    <t>882561510</t>
  </si>
  <si>
    <t>PASSYUNK1331 LLC</t>
  </si>
  <si>
    <t>STR/OFF 1 STY MASONRY</t>
  </si>
  <si>
    <t>1335 E PASSYUNK AVE</t>
  </si>
  <si>
    <t>871403420</t>
  </si>
  <si>
    <t>PASSYUNK1335 LLC</t>
  </si>
  <si>
    <t>1337 E PASSYUNK AVE</t>
  </si>
  <si>
    <t>012282110</t>
  </si>
  <si>
    <t>WONG JIM WANG YUNG / WONG LISA BIK WAN</t>
  </si>
  <si>
    <t>SEWELL NJ</t>
  </si>
  <si>
    <t>1339 E PASSYUNK AVE</t>
  </si>
  <si>
    <t>012282220</t>
  </si>
  <si>
    <t>WONG WANG YUNG</t>
  </si>
  <si>
    <t>1341 E PASSYUNK AVE</t>
  </si>
  <si>
    <t>012282300</t>
  </si>
  <si>
    <t>CHI ANNIE HENG JUAN</t>
  </si>
  <si>
    <t>1343 E PASSYUNK AVE</t>
  </si>
  <si>
    <t>871033150</t>
  </si>
  <si>
    <t>MING &amp; STEVEN COMPANY LLC</t>
  </si>
  <si>
    <t>CAPITOL HEIGHTS MD</t>
  </si>
  <si>
    <t>1345 E PASSYUNK AVE</t>
  </si>
  <si>
    <t>871033200</t>
  </si>
  <si>
    <t>1347 E PASSYUNK AVE</t>
  </si>
  <si>
    <t>871033250</t>
  </si>
  <si>
    <t>1349 E PASSYUNK AVE</t>
  </si>
  <si>
    <t>012282700</t>
  </si>
  <si>
    <t>819 S 9TH LLC</t>
  </si>
  <si>
    <t>1351 E PASSYUNK AVE</t>
  </si>
  <si>
    <t>012282800</t>
  </si>
  <si>
    <t>CVETKOVIC ANA</t>
  </si>
  <si>
    <t>1353 E PASSYUNK AVE</t>
  </si>
  <si>
    <t>012282900</t>
  </si>
  <si>
    <t>KAISER KHWAJA M</t>
  </si>
  <si>
    <t>1355 E PASSYUNK AVE</t>
  </si>
  <si>
    <t>012283000</t>
  </si>
  <si>
    <t>STANTON REAL ESTATE LLC</t>
  </si>
  <si>
    <t>1357 E PASSYUNK AVE</t>
  </si>
  <si>
    <t>882010180</t>
  </si>
  <si>
    <t>JE 1357 PASSYUNK AVENUE L</t>
  </si>
  <si>
    <t>CLEANING L'DRY/DR CL MAS</t>
  </si>
  <si>
    <t>1407-13 E PASSYUNK AVE</t>
  </si>
  <si>
    <t>882561500</t>
  </si>
  <si>
    <t>LIU YAN / LIU YU ZHOU</t>
  </si>
  <si>
    <t>1417 E PASSYUNK AVE</t>
  </si>
  <si>
    <t>012283600</t>
  </si>
  <si>
    <t>TSANG LIFAI / YAN YI CHEN TSANG</t>
  </si>
  <si>
    <t>ROW CONV/APT 2 STY MASON</t>
  </si>
  <si>
    <t>1419 E PASSYUNK AVE</t>
  </si>
  <si>
    <t>012283700</t>
  </si>
  <si>
    <t>ZHENG YI M</t>
  </si>
  <si>
    <t>1421 E PASSYUNK AVE</t>
  </si>
  <si>
    <t>012283800</t>
  </si>
  <si>
    <t>CAMPANA JOSEPH M / CAMPANA JAMES J</t>
  </si>
  <si>
    <t>1423 E PASSYUNK AVE</t>
  </si>
  <si>
    <t>012283900</t>
  </si>
  <si>
    <t>DIMAURO SALVATORE / DIMAURO MICHAEL</t>
  </si>
  <si>
    <t>1425 E PASSYUNK AVE</t>
  </si>
  <si>
    <t>012284000</t>
  </si>
  <si>
    <t>DINH SYLVIA / DINH CHRISTINA</t>
  </si>
  <si>
    <t>1427 E PASSYUNK AVE</t>
  </si>
  <si>
    <t>012284100</t>
  </si>
  <si>
    <t>GREEN CHRISTIN</t>
  </si>
  <si>
    <t>1429 E PASSYUNK AVE</t>
  </si>
  <si>
    <t>012284200</t>
  </si>
  <si>
    <t>LEWIS MARGARET</t>
  </si>
  <si>
    <t>1431 E PASSYUNK AVE</t>
  </si>
  <si>
    <t>012284300</t>
  </si>
  <si>
    <t>BERNARD RIVERAIN JULIEN KEITH / HUGHES MEGHAN E</t>
  </si>
  <si>
    <t>1433 E PASSYUNK AVE</t>
  </si>
  <si>
    <t>012284400</t>
  </si>
  <si>
    <t>MALONE KELSEY</t>
  </si>
  <si>
    <t>1435 E PASSYUNK AVE</t>
  </si>
  <si>
    <t>012284500</t>
  </si>
  <si>
    <t>LABNO KIMBERLY A</t>
  </si>
  <si>
    <t>1437 E PASSYUNK AVE</t>
  </si>
  <si>
    <t>871501840</t>
  </si>
  <si>
    <t>RANIERI ANGELA</t>
  </si>
  <si>
    <t>1439 E PASSYUNK AVE</t>
  </si>
  <si>
    <t>871500540</t>
  </si>
  <si>
    <t>1501-03 E PASSYUNK AVE</t>
  </si>
  <si>
    <t>881133049</t>
  </si>
  <si>
    <t>SOUTHPAW ENTERPRISES LLC</t>
  </si>
  <si>
    <t>1505 E PASSYUNK AVE</t>
  </si>
  <si>
    <t>012285000</t>
  </si>
  <si>
    <t>LSC REAL ESTATE HOLDINGS</t>
  </si>
  <si>
    <t>1507 E PASSYUNK AVE</t>
  </si>
  <si>
    <t>871033350</t>
  </si>
  <si>
    <t>SEMAAN BOULOS / SEMAAN HIND</t>
  </si>
  <si>
    <t>1509 E PASSYUNK AVE</t>
  </si>
  <si>
    <t>882566300</t>
  </si>
  <si>
    <t>PASSYUNK CAPITAL PARTNERS</t>
  </si>
  <si>
    <t>1515 E PASSYUNK AVE</t>
  </si>
  <si>
    <t>871501860</t>
  </si>
  <si>
    <t>GRISKA JORDAN</t>
  </si>
  <si>
    <t>1517 E PASSYUNK AVE</t>
  </si>
  <si>
    <t>012285400</t>
  </si>
  <si>
    <t>THOMAS ALEXANDROS / THOMAS CHRISOULA</t>
  </si>
  <si>
    <t>1519 E PASSYUNK AVE</t>
  </si>
  <si>
    <t>012285500</t>
  </si>
  <si>
    <t>GALATI JOHN III / GALATI SALVATORE</t>
  </si>
  <si>
    <t>1521 E PASSYUNK AVE</t>
  </si>
  <si>
    <t>012285600</t>
  </si>
  <si>
    <t>LUI SHAK HUNG / CHIN LAM PO</t>
  </si>
  <si>
    <t>1523 E PASSYUNK AVE</t>
  </si>
  <si>
    <t>871033400</t>
  </si>
  <si>
    <t>1525 S 11TH ST</t>
  </si>
  <si>
    <t>871501820</t>
  </si>
  <si>
    <t>HUYNH DUC MINH / HUYNH PHUONG</t>
  </si>
  <si>
    <t>1538 S 11TH ST</t>
  </si>
  <si>
    <t>012280900</t>
  </si>
  <si>
    <t>1601 E PASSYUNK AVE</t>
  </si>
  <si>
    <t>871283900</t>
  </si>
  <si>
    <t>1603 E PASSYUNK AVE</t>
  </si>
  <si>
    <t>871558435</t>
  </si>
  <si>
    <t>1605 E PASSYUNK AVE</t>
  </si>
  <si>
    <t>871558440</t>
  </si>
  <si>
    <t>1609 E PASSYUNK AVE</t>
  </si>
  <si>
    <t>871182200</t>
  </si>
  <si>
    <t>1611 E PASSYUNK AVE</t>
  </si>
  <si>
    <t>871558450</t>
  </si>
  <si>
    <t>BES HOLDINGS LLC</t>
  </si>
  <si>
    <t>1613 E PASSYUNK AVE</t>
  </si>
  <si>
    <t>871558460</t>
  </si>
  <si>
    <t>SADDIC FREDERICK</t>
  </si>
  <si>
    <t>1615-17 E PASSYUNK AVE</t>
  </si>
  <si>
    <t>871558475</t>
  </si>
  <si>
    <t>RECCHIA LINO M / NEVELSON MARIA</t>
  </si>
  <si>
    <t>1619 E PASSYUNK AVE</t>
  </si>
  <si>
    <t>871558490</t>
  </si>
  <si>
    <t>YATES JONATHAN</t>
  </si>
  <si>
    <t>1621 E PASSYUNK AVE</t>
  </si>
  <si>
    <t>871558500</t>
  </si>
  <si>
    <t>METRO HOUSING ASSOCIATES</t>
  </si>
  <si>
    <t>1623 E PASSYUNK AVE</t>
  </si>
  <si>
    <t>871182250</t>
  </si>
  <si>
    <t>ENCELADE LLC</t>
  </si>
  <si>
    <t>1625 E PASSYUNK AVE</t>
  </si>
  <si>
    <t>871558510</t>
  </si>
  <si>
    <t>1625 EPA LLC</t>
  </si>
  <si>
    <t>1627-29 E PASSYUNK AVE</t>
  </si>
  <si>
    <t>882015890</t>
  </si>
  <si>
    <t>CAMI NAILS &amp; SPA LLC</t>
  </si>
  <si>
    <t>1631 E PASSYUNK AVE</t>
  </si>
  <si>
    <t>871400850</t>
  </si>
  <si>
    <t>1631 E PASSYUNK AVE LLC</t>
  </si>
  <si>
    <t>1633 E PASSYUNK AVE</t>
  </si>
  <si>
    <t>871558530</t>
  </si>
  <si>
    <t>CRINITI ANTHONY / CRINITI THERESA</t>
  </si>
  <si>
    <t>1635 E PASSYUNK AVE</t>
  </si>
  <si>
    <t>871558540</t>
  </si>
  <si>
    <t>1635 PASSYUNK AVE LLC</t>
  </si>
  <si>
    <t>SANFORD NC</t>
  </si>
  <si>
    <t>1637 E PASSYUNK AVE</t>
  </si>
  <si>
    <t>871283950</t>
  </si>
  <si>
    <t>AMICO LILLA</t>
  </si>
  <si>
    <t>1639 E PASSYUNK AVE</t>
  </si>
  <si>
    <t>871558550</t>
  </si>
  <si>
    <t>CHIAVATTI SANTA</t>
  </si>
  <si>
    <t>1641 E PASSYUNK AVE</t>
  </si>
  <si>
    <t>394506900</t>
  </si>
  <si>
    <t>MY JOHN LLC</t>
  </si>
  <si>
    <t>ROW CONV/APT 3 STY MAS+OT</t>
  </si>
  <si>
    <t>1643 E PASSYUNK AVE</t>
  </si>
  <si>
    <t>871558560</t>
  </si>
  <si>
    <t>TRAN DUT VAN / TRAN MY THI</t>
  </si>
  <si>
    <t>1645 E PASSYUNK AVE</t>
  </si>
  <si>
    <t>871558570</t>
  </si>
  <si>
    <t>VETRI GAETANO / VETRI CATHERINE</t>
  </si>
  <si>
    <t>1647 E PASSYUNK AVE</t>
  </si>
  <si>
    <t>871558580</t>
  </si>
  <si>
    <t>KOUNG STEVEN</t>
  </si>
  <si>
    <t>1649 E PASSYUNK AVE</t>
  </si>
  <si>
    <t>871558590</t>
  </si>
  <si>
    <t>LI SIMIN</t>
  </si>
  <si>
    <t>1651-53 E PASSYUNK AVE</t>
  </si>
  <si>
    <t>882019310</t>
  </si>
  <si>
    <t>FRANKENSIMONS LLC</t>
  </si>
  <si>
    <t>1655 E PASSYUNK AVE</t>
  </si>
  <si>
    <t>394507606</t>
  </si>
  <si>
    <t>BIANCO ANTHONY F JR</t>
  </si>
  <si>
    <t>1707 S 12TH ST</t>
  </si>
  <si>
    <t>871559700</t>
  </si>
  <si>
    <t>JAVIER NAZARENO C</t>
  </si>
  <si>
    <t>HATBORO PA</t>
  </si>
  <si>
    <t>1709-11 S 12TH ST</t>
  </si>
  <si>
    <t>871559710</t>
  </si>
  <si>
    <t>AMERISIA LLC</t>
  </si>
  <si>
    <t>1713 S 12TH ST</t>
  </si>
  <si>
    <t>871559730</t>
  </si>
  <si>
    <t>1701-05 E PASSYUNK AVE</t>
  </si>
  <si>
    <t>882971885</t>
  </si>
  <si>
    <t>Fitness / Health</t>
  </si>
  <si>
    <t>LEVEL PLACE OWNER LLC / ECU2002 PASSYUNK LLC</t>
  </si>
  <si>
    <t>1707 E PASSYUNK AVE</t>
  </si>
  <si>
    <t>871182300</t>
  </si>
  <si>
    <t>SUN ALAN</t>
  </si>
  <si>
    <t>BELLEVUE WA</t>
  </si>
  <si>
    <t>1709-17 E PASSYUNK AVE</t>
  </si>
  <si>
    <t>882922796</t>
  </si>
  <si>
    <t>MANDEL ABE / MANDEL SUSAN</t>
  </si>
  <si>
    <t>1719 E PASSYUNK AVE</t>
  </si>
  <si>
    <t>871558610</t>
  </si>
  <si>
    <t>SERMANIA JEWELRY LLC</t>
  </si>
  <si>
    <t>1721-23 E PASSYUNK AVE</t>
  </si>
  <si>
    <t>871558620</t>
  </si>
  <si>
    <t>A P CUSTOM KITCHENS INC / A PA CORP</t>
  </si>
  <si>
    <t>1725 E PASSYUNK AVE</t>
  </si>
  <si>
    <t>871558630</t>
  </si>
  <si>
    <t>A &amp; P CUSTOM KITCHENS INC</t>
  </si>
  <si>
    <t>1727 E PASSYUNK AVE</t>
  </si>
  <si>
    <t>871558640</t>
  </si>
  <si>
    <t>MORTELLITI KRISTEN TR / GEORGE J MORTELLITI RETAI</t>
  </si>
  <si>
    <t>1729 E PASSYUNK AVE</t>
  </si>
  <si>
    <t>871558650</t>
  </si>
  <si>
    <t>GRASSI JOSEPH C / GRASSI KATHRYN WALKER</t>
  </si>
  <si>
    <t>WILDWOOD NJ</t>
  </si>
  <si>
    <t>1731 E PASSYUNK AVE</t>
  </si>
  <si>
    <t>871182350</t>
  </si>
  <si>
    <t>JXG REAL ESTATE INVESTMENT LLC</t>
  </si>
  <si>
    <t>1733-35 E PASSYUNK AVE</t>
  </si>
  <si>
    <t>871558660</t>
  </si>
  <si>
    <t>1737 E PASSYUNK AVE</t>
  </si>
  <si>
    <t>871558680</t>
  </si>
  <si>
    <t>1739 E PASSYUNK AVE</t>
  </si>
  <si>
    <t>871558690</t>
  </si>
  <si>
    <t>CHEN JIAN JIN / HUANG WINNI Q</t>
  </si>
  <si>
    <t>1801-03 E PASSYUNK AVE</t>
  </si>
  <si>
    <t>871558700</t>
  </si>
  <si>
    <t>2027 SOUTH JUNIPER PARTNE</t>
  </si>
  <si>
    <t>1805-1811 E PASSYUNK AVE</t>
  </si>
  <si>
    <t>871558710</t>
  </si>
  <si>
    <t>18TH &amp; PASSYUNK LP</t>
  </si>
  <si>
    <t>1811 E PASSYUNK AVE</t>
  </si>
  <si>
    <t>871558740</t>
  </si>
  <si>
    <t>LAM TONY / LAM STEVEN</t>
  </si>
  <si>
    <t>1813 E PASSYUNK AVE</t>
  </si>
  <si>
    <t>871558750</t>
  </si>
  <si>
    <t>1815 E PASSYUNK AVE</t>
  </si>
  <si>
    <t>871558760</t>
  </si>
  <si>
    <t>1817-19 E PASSYUNK AVE</t>
  </si>
  <si>
    <t>871558770</t>
  </si>
  <si>
    <t>CATROPPA VINCENT J / CATROPPA ROSEMARY</t>
  </si>
  <si>
    <t>1821 E PASSYUNK AVE</t>
  </si>
  <si>
    <t>871558780</t>
  </si>
  <si>
    <t>WILLIAMS JAMES / WILLIAMS MARY</t>
  </si>
  <si>
    <t>1823 E PASSYUNK AVE</t>
  </si>
  <si>
    <t>871558790</t>
  </si>
  <si>
    <t>WENG ZHEN GUI / JIANG CHAO MEI</t>
  </si>
  <si>
    <t>1825 E PASSYUNK AVE</t>
  </si>
  <si>
    <t>871558800</t>
  </si>
  <si>
    <t>1827 E PASSYUNK AVE</t>
  </si>
  <si>
    <t>871558810</t>
  </si>
  <si>
    <t>CHIEM KEVIN / HE FEI YUAN</t>
  </si>
  <si>
    <t>WALLINGFORD PA</t>
  </si>
  <si>
    <t>1829 E PASSYUNK AVE</t>
  </si>
  <si>
    <t>871558820</t>
  </si>
  <si>
    <t>1831 E PASSYUNK AVE</t>
  </si>
  <si>
    <t>871558830</t>
  </si>
  <si>
    <t>BOGEN DANIEL / GINSBURG ERICA</t>
  </si>
  <si>
    <t>1833 E PASSYUNK AVE</t>
  </si>
  <si>
    <t>871558840</t>
  </si>
  <si>
    <t>1835 E PASSYUNK AVE</t>
  </si>
  <si>
    <t>882015920</t>
  </si>
  <si>
    <t>1835 IP LLC</t>
  </si>
  <si>
    <t>1837 E PASSYUNK AVE</t>
  </si>
  <si>
    <t>871558860</t>
  </si>
  <si>
    <t>GIVANE GAVIN LLC</t>
  </si>
  <si>
    <t>VOORHEES NJ</t>
  </si>
  <si>
    <t>1839 E PASSYUNK AVE</t>
  </si>
  <si>
    <t>871558870</t>
  </si>
  <si>
    <t>1839 E PASSYUNK AVE LLC</t>
  </si>
  <si>
    <t>1841 E PASSYUNK AVE</t>
  </si>
  <si>
    <t>871558880</t>
  </si>
  <si>
    <t>1841 E PASSYUNK AVE LLC</t>
  </si>
  <si>
    <t>1843-45 E PASSYUNK AVE</t>
  </si>
  <si>
    <t>881133150</t>
  </si>
  <si>
    <t>1823 PASS LP</t>
  </si>
  <si>
    <t>1831 S 13TH ST</t>
  </si>
  <si>
    <t>875106380</t>
  </si>
  <si>
    <t>SEPTA</t>
  </si>
  <si>
    <t>PUB UTIL 4 STY MASONRY</t>
  </si>
  <si>
    <t>1901 S 13TH ST</t>
  </si>
  <si>
    <t>871181700</t>
  </si>
  <si>
    <t>MCGURK PHILIP / MCGURK TRACY E</t>
  </si>
  <si>
    <t>LANGHORNE PA</t>
  </si>
  <si>
    <t>1901-05 E PASSYUNK AVE</t>
  </si>
  <si>
    <t>882963135</t>
  </si>
  <si>
    <t>LOAN ASSOC. / ST. EDMUNDS SAVINGS</t>
  </si>
  <si>
    <t>BANK/OFF 2 STY MASONRY</t>
  </si>
  <si>
    <t>1907 E PASSYUNK AVE</t>
  </si>
  <si>
    <t>871558890</t>
  </si>
  <si>
    <t>DIP VINH</t>
  </si>
  <si>
    <t>1909 E PASSYUNK AVE</t>
  </si>
  <si>
    <t>871558900</t>
  </si>
  <si>
    <t>1911 E PASSYUNK AVE</t>
  </si>
  <si>
    <t>871558910</t>
  </si>
  <si>
    <t>1913 E PASSYUNK AVE</t>
  </si>
  <si>
    <t>882015930</t>
  </si>
  <si>
    <t>CENA ITALIAN LLC</t>
  </si>
  <si>
    <t>1915 E PASSYUNK AVE</t>
  </si>
  <si>
    <t>882015940</t>
  </si>
  <si>
    <t>1917 E PASSYUNK AVE</t>
  </si>
  <si>
    <t>871558940</t>
  </si>
  <si>
    <t>ROCCO CIMA INVESTMENTS INC</t>
  </si>
  <si>
    <t>1919 E PASSYUNK AVE</t>
  </si>
  <si>
    <t>882551710</t>
  </si>
  <si>
    <t>SHANA HEIDORN DEVELOPMENT</t>
  </si>
  <si>
    <t>1927 E PASSYUNK AVE</t>
  </si>
  <si>
    <t>871558950</t>
  </si>
  <si>
    <t>CRATIL FRANCIS J / LEE CATHERINE Y</t>
  </si>
  <si>
    <t>1929 E PASSYUNK AVE</t>
  </si>
  <si>
    <t>871558960</t>
  </si>
  <si>
    <t>ROW W/OFF STR 1 STY MASON</t>
  </si>
  <si>
    <t>1931 E PASSYUNK AVE</t>
  </si>
  <si>
    <t>885473120</t>
  </si>
  <si>
    <t>1933 E PASSYUNK AVE</t>
  </si>
  <si>
    <t>885473940</t>
  </si>
  <si>
    <t>1935 E PASSYUNK AVE</t>
  </si>
  <si>
    <t>871558970</t>
  </si>
  <si>
    <t>DEROSA ROSALIA ANNA / MINGRINO JOSEPH ANTHONY</t>
  </si>
  <si>
    <t>1937 E PASSYUNK AVE</t>
  </si>
  <si>
    <t>871558980</t>
  </si>
  <si>
    <t>PINA FRANK A</t>
  </si>
  <si>
    <t>LAUREL SPRINGS NJ</t>
  </si>
  <si>
    <t>1939 E PASSYUNK AVE</t>
  </si>
  <si>
    <t>871558990</t>
  </si>
  <si>
    <t>CRINITI ANTHONY / THERESA</t>
  </si>
  <si>
    <t>1941 E PASSYUNK AVE</t>
  </si>
  <si>
    <t>871559000</t>
  </si>
  <si>
    <t>XHOXHI DHIMITRAQ / XHOXHI ELIDA</t>
  </si>
  <si>
    <t>1943 E PASSYUNK AVE</t>
  </si>
  <si>
    <t>871559010</t>
  </si>
  <si>
    <t>MATTEI ANGELO M TR / MATTEI RACHEL TR</t>
  </si>
  <si>
    <t>1945-49 E PASSYUNK AVE</t>
  </si>
  <si>
    <t>882963145</t>
  </si>
  <si>
    <t>UNITED SAVINGS BANK</t>
  </si>
  <si>
    <t>Block Identifier</t>
  </si>
  <si>
    <t>Block Conditions</t>
  </si>
  <si>
    <t>Block Roll Up Data</t>
  </si>
  <si>
    <t>Street Name</t>
  </si>
  <si>
    <t>Block_ID</t>
  </si>
  <si>
    <t>Side_of_Street</t>
  </si>
  <si>
    <t>Block Number</t>
  </si>
  <si>
    <t>From Address</t>
  </si>
  <si>
    <t>To Address</t>
  </si>
  <si>
    <t>Foot Traffic Level</t>
  </si>
  <si>
    <t>Litter / Cleanliness</t>
  </si>
  <si>
    <t>Vehicle Traffic Level</t>
  </si>
  <si>
    <t>Lighting Quality</t>
  </si>
  <si>
    <t>Sidewalk Condition</t>
  </si>
  <si>
    <t>Disorderly Conditions</t>
  </si>
  <si>
    <t>Trashcans</t>
  </si>
  <si>
    <t xml:space="preserve">Public Seating </t>
  </si>
  <si>
    <t>Tree Coverage</t>
  </si>
  <si>
    <t>Bike Lane Type</t>
  </si>
  <si>
    <t>Bike Storage</t>
  </si>
  <si>
    <t>Boarded/Broken Windows</t>
  </si>
  <si>
    <t>Graffiti Level</t>
  </si>
  <si>
    <t>Top Business Segment</t>
  </si>
  <si>
    <t>Business Diversity Count</t>
  </si>
  <si>
    <t>Business Diversity %</t>
  </si>
  <si>
    <t># Occupied</t>
  </si>
  <si>
    <t># Vacant</t>
  </si>
  <si>
    <t>Vacancy Rate %</t>
  </si>
  <si>
    <t># Anchors</t>
  </si>
  <si>
    <t>Avg. Storefront Condition Score</t>
  </si>
  <si>
    <t>Avg. Structural Condition Score</t>
  </si>
  <si>
    <t>Avg. Consumer Price Level</t>
  </si>
  <si>
    <t>Price Tier Mix: % Value</t>
  </si>
  <si>
    <t>Price Tier Mix: % Luxury</t>
  </si>
  <si>
    <t>PAM % Morning</t>
  </si>
  <si>
    <t>PAM % Midday</t>
  </si>
  <si>
    <t>PAM % Evening</t>
  </si>
  <si>
    <t>PAM % Late Night</t>
  </si>
  <si>
    <t>Pam % All Day</t>
  </si>
  <si>
    <t>PAM % Late Night Share (Evening + Late Night)</t>
  </si>
  <si>
    <t>Operator Mix: % Independent</t>
  </si>
  <si>
    <t>Operator Mix: % Metro-Based Chain</t>
  </si>
  <si>
    <t>Operator Mix: % Regional Chain</t>
  </si>
  <si>
    <t>Operator Mix: % National Chain</t>
  </si>
  <si>
    <t>Operator Mix: % Institutional</t>
  </si>
  <si>
    <t>Outdoor Footprint Count</t>
  </si>
  <si>
    <t>Outdoor Footprint Share %</t>
  </si>
  <si>
    <t>Total Violations</t>
  </si>
  <si>
    <t>Total Assessed Value (sum)</t>
  </si>
  <si>
    <t>Avg. Assessed Value</t>
  </si>
  <si>
    <t>SS_100</t>
  </si>
  <si>
    <t>Both</t>
  </si>
  <si>
    <t>1 – Light</t>
  </si>
  <si>
    <t>1 - Light</t>
  </si>
  <si>
    <t>3 - Strong</t>
  </si>
  <si>
    <t>2 - Mixed</t>
  </si>
  <si>
    <t>2 - Moderate</t>
  </si>
  <si>
    <t>1- Minimal</t>
  </si>
  <si>
    <t>1 - Sparse</t>
  </si>
  <si>
    <t>0 - None</t>
  </si>
  <si>
    <t>1 - Limited</t>
  </si>
  <si>
    <t>1 - Minimal</t>
  </si>
  <si>
    <t>SS_200</t>
  </si>
  <si>
    <t>3 - Good</t>
  </si>
  <si>
    <t>1 - Minor</t>
  </si>
  <si>
    <t>3 - High</t>
  </si>
  <si>
    <t>SS_300</t>
  </si>
  <si>
    <t>3 – Heavy</t>
  </si>
  <si>
    <t>SS_400</t>
  </si>
  <si>
    <t>3 - Heavy</t>
  </si>
  <si>
    <t>SS_500</t>
  </si>
  <si>
    <t>1 - Poor</t>
  </si>
  <si>
    <t>SS_600</t>
  </si>
  <si>
    <t>SS_700</t>
  </si>
  <si>
    <t>SS_800</t>
  </si>
  <si>
    <t>SS_900</t>
  </si>
  <si>
    <t>4 - Excellent</t>
  </si>
  <si>
    <t>SS_1000</t>
  </si>
  <si>
    <t>SS_1100</t>
  </si>
  <si>
    <t>Base Zoning</t>
  </si>
  <si>
    <t>Anchor</t>
  </si>
  <si>
    <t>Anchor Type</t>
  </si>
  <si>
    <t>Storefront Condition</t>
  </si>
  <si>
    <t>Structural Condition</t>
  </si>
  <si>
    <t>Peak Operation Period</t>
  </si>
  <si>
    <t>Litter Level</t>
  </si>
  <si>
    <t>Vehicle Traffic</t>
  </si>
  <si>
    <t>Public Seating</t>
  </si>
  <si>
    <t>Trees</t>
  </si>
  <si>
    <t>Windows</t>
  </si>
  <si>
    <t>Graffitti</t>
  </si>
  <si>
    <t>Grocery &amp; Market</t>
  </si>
  <si>
    <t>2 - Adequate</t>
  </si>
  <si>
    <t>1 - Painted</t>
  </si>
  <si>
    <t>2 - Protected</t>
  </si>
  <si>
    <t>Food &amp; Drink</t>
  </si>
  <si>
    <t>Seasonal Closure</t>
  </si>
  <si>
    <t>3 - Dense</t>
  </si>
  <si>
    <t>CMX-4</t>
  </si>
  <si>
    <t>n/a</t>
  </si>
  <si>
    <t>0 N/A</t>
  </si>
  <si>
    <t>RMX</t>
  </si>
  <si>
    <t>Hospitality</t>
  </si>
  <si>
    <t>Transit</t>
  </si>
  <si>
    <t>RM-2</t>
  </si>
  <si>
    <t>RSA-3</t>
  </si>
  <si>
    <t>Retail Goods</t>
  </si>
  <si>
    <t>ICMX</t>
  </si>
  <si>
    <t>SP-ENT</t>
  </si>
  <si>
    <t>SP-INS</t>
  </si>
  <si>
    <t>Financial Services</t>
  </si>
  <si>
    <t>Health &amp; Wellness</t>
  </si>
  <si>
    <t>Pharmacy</t>
  </si>
  <si>
    <t>Hotel</t>
  </si>
  <si>
    <t>Hospitality &amp; Tourism</t>
  </si>
  <si>
    <t>Arts &amp; Culture</t>
  </si>
  <si>
    <t>Civic &amp; Institutional</t>
  </si>
  <si>
    <t>Religious</t>
  </si>
  <si>
    <t>Other</t>
  </si>
  <si>
    <t>SCORING LEGENDS</t>
  </si>
  <si>
    <t>Storefront &amp; Structural Condition (AA, AB)</t>
  </si>
  <si>
    <t>Consumer Price Level (AC)</t>
  </si>
  <si>
    <t>Score</t>
  </si>
  <si>
    <t>Label</t>
  </si>
  <si>
    <t>Excellent</t>
  </si>
  <si>
    <t>Luxury</t>
  </si>
  <si>
    <t>Good</t>
  </si>
  <si>
    <t>Premium</t>
  </si>
  <si>
    <t>Fair</t>
  </si>
  <si>
    <t>Mid-Market</t>
  </si>
  <si>
    <t>Poor</t>
  </si>
  <si>
    <t>Value / Budget</t>
  </si>
  <si>
    <t>Blighted</t>
  </si>
  <si>
    <t>Vacant Row Defaults</t>
  </si>
  <si>
    <t>Peak Activation Period (AE)</t>
  </si>
  <si>
    <t>AC &amp; AE = Blank</t>
  </si>
  <si>
    <t>(no score for vacant properties)</t>
  </si>
  <si>
    <t>Morning (6–11am)</t>
  </si>
  <si>
    <t>Midday (11am–4pm)</t>
  </si>
  <si>
    <t>Evening (4–9pm)</t>
  </si>
  <si>
    <t>Late Night (9pm+)</t>
  </si>
  <si>
    <t>Bridget Foy's</t>
  </si>
  <si>
    <t>Active</t>
  </si>
  <si>
    <t>Cultural</t>
  </si>
  <si>
    <t>Cultural Tenant</t>
  </si>
  <si>
    <t>Cultural Status</t>
  </si>
  <si>
    <t>Theatre of the Living Arts</t>
  </si>
  <si>
    <t>Eye's Gallery</t>
  </si>
  <si>
    <t>Paddy Whacks Pub</t>
  </si>
  <si>
    <t>YOWIE</t>
  </si>
  <si>
    <t>Nikki Lopez</t>
  </si>
  <si>
    <t>Milk Boy</t>
  </si>
  <si>
    <t>Black and Noble</t>
  </si>
  <si>
    <t>Tattooed Mom</t>
  </si>
  <si>
    <t>Garland of Letters Bookstore</t>
  </si>
  <si>
    <t>Painting with a Twist</t>
  </si>
  <si>
    <t>Wooden Shoe Books</t>
  </si>
  <si>
    <t>PEG Gallery</t>
  </si>
  <si>
    <t>Brauhaus Schmitz</t>
  </si>
  <si>
    <t>Magic Gardens</t>
  </si>
  <si>
    <t>Atomic City Comics</t>
  </si>
  <si>
    <t>Queen &amp; Rook</t>
  </si>
  <si>
    <t>Repo Records</t>
  </si>
  <si>
    <t>Grendel's Lair</t>
  </si>
  <si>
    <t>Former</t>
  </si>
  <si>
    <t>Ripley Music Hall</t>
  </si>
  <si>
    <t>Laff House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</si>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</sst>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.0"/>
    <numFmt numFmtId="168" formatCode="_([$$-409]* #,##0.00_);_([$$-409]* \(#,##0.00\);_([$$-409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</font>
    <font>
      <sz val="11"/>
      <color rgb="FFFFFFFF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E8D5F0"/>
        <bgColor indexed="64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4">
    <xf numFmtId="0" fontId="0" fillId="0" borderId="0"/>
    <xf numFmtId="44" fontId="4" fillId="0" borderId="0"/>
    <xf numFmtId="43" fontId="4" fillId="0" borderId="0"/>
    <xf numFmtId="9" fontId="4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1" applyNumberFormat="1" applyFont="1" applyAlignment="1">
      <alignment horizontal="left"/>
    </xf>
    <xf numFmtId="0" fontId="1" fillId="2" borderId="0" xfId="0" applyFont="1" applyFill="1" applyAlignment="1">
      <alignment vertical="center" wrapText="1"/>
    </xf>
    <xf numFmtId="164" fontId="1" fillId="2" borderId="0" xfId="1" applyNumberFormat="1" applyFont="1" applyFill="1" applyAlignment="1">
      <alignment horizontal="left" vertical="center" wrapText="1"/>
    </xf>
    <xf numFmtId="49" fontId="1" fillId="2" borderId="0" xfId="0" applyNumberFormat="1" applyFont="1" applyFill="1" applyAlignment="1">
      <alignment vertical="center" wrapText="1"/>
    </xf>
    <xf numFmtId="49" fontId="0" fillId="0" borderId="0" xfId="0" applyNumberFormat="1"/>
    <xf numFmtId="165" fontId="1" fillId="2" borderId="0" xfId="2" applyNumberFormat="1" applyFont="1" applyFill="1" applyAlignment="1">
      <alignment vertical="center" wrapText="1"/>
    </xf>
    <xf numFmtId="165" fontId="0" fillId="0" borderId="0" xfId="2" applyNumberFormat="1" applyFont="1"/>
    <xf numFmtId="166" fontId="1" fillId="2" borderId="0" xfId="1" applyNumberFormat="1" applyFont="1" applyFill="1" applyAlignment="1">
      <alignment vertical="center" wrapText="1"/>
    </xf>
    <xf numFmtId="166" fontId="0" fillId="0" borderId="0" xfId="1" applyNumberFormat="1" applyFont="1"/>
    <xf numFmtId="0" fontId="0" fillId="10" borderId="0" xfId="0" applyFill="1"/>
    <xf numFmtId="14" fontId="1" fillId="2" borderId="0" xfId="0" applyNumberFormat="1" applyFont="1" applyFill="1" applyAlignment="1">
      <alignment vertical="center" wrapText="1"/>
    </xf>
    <xf numFmtId="0" fontId="5" fillId="9" borderId="1" xfId="0" applyFont="1" applyFill="1" applyBorder="1"/>
    <xf numFmtId="49" fontId="5" fillId="9" borderId="1" xfId="3" applyNumberFormat="1" applyFont="1" applyFill="1" applyBorder="1" applyAlignment="1">
      <alignment horizontal="right"/>
    </xf>
    <xf numFmtId="166" fontId="5" fillId="9" borderId="1" xfId="1" applyNumberFormat="1" applyFont="1" applyFill="1" applyBorder="1" applyAlignment="1">
      <alignment horizontal="right"/>
    </xf>
    <xf numFmtId="14" fontId="5" fillId="9" borderId="1" xfId="0" applyNumberFormat="1" applyFont="1" applyFill="1" applyBorder="1"/>
    <xf numFmtId="164" fontId="5" fillId="9" borderId="1" xfId="1" applyNumberFormat="1" applyFont="1" applyFill="1" applyBorder="1" applyAlignment="1">
      <alignment horizontal="left"/>
    </xf>
    <xf numFmtId="167" fontId="5" fillId="9" borderId="1" xfId="0" applyNumberFormat="1" applyFont="1" applyFill="1" applyBorder="1"/>
    <xf numFmtId="165" fontId="5" fillId="9" borderId="1" xfId="2" applyNumberFormat="1" applyFont="1" applyFill="1" applyBorder="1"/>
    <xf numFmtId="0" fontId="0" fillId="9" borderId="1" xfId="0" applyFill="1" applyBorder="1"/>
    <xf numFmtId="49" fontId="5" fillId="9" borderId="1" xfId="0" applyNumberFormat="1" applyFont="1" applyFill="1" applyBorder="1" applyAlignment="1">
      <alignment horizontal="right"/>
    </xf>
    <xf numFmtId="166" fontId="5" fillId="9" borderId="1" xfId="0" applyNumberFormat="1" applyFont="1" applyFill="1" applyBorder="1" applyAlignment="1">
      <alignment horizontal="right"/>
    </xf>
    <xf numFmtId="168" fontId="5" fillId="9" borderId="1" xfId="0" applyNumberFormat="1" applyFont="1" applyFill="1" applyBorder="1" applyAlignment="1">
      <alignment horizontal="left"/>
    </xf>
    <xf numFmtId="165" fontId="5" fillId="9" borderId="1" xfId="0" applyNumberFormat="1" applyFont="1" applyFill="1" applyBorder="1"/>
    <xf numFmtId="164" fontId="5" fillId="9" borderId="1" xfId="0" applyNumberFormat="1" applyFont="1" applyFill="1" applyBorder="1" applyAlignment="1">
      <alignment horizontal="left"/>
    </xf>
    <xf numFmtId="0" fontId="6" fillId="9" borderId="1" xfId="0" applyFont="1" applyFill="1" applyBorder="1"/>
    <xf numFmtId="49" fontId="6" fillId="9" borderId="1" xfId="0" applyNumberFormat="1" applyFont="1" applyFill="1" applyBorder="1" applyAlignment="1">
      <alignment horizontal="right"/>
    </xf>
    <xf numFmtId="0" fontId="7" fillId="11" borderId="0" xfId="0" applyFont="1" applyFill="1"/>
    <xf numFmtId="0" fontId="0" fillId="11" borderId="0" xfId="0" applyFill="1"/>
    <xf numFmtId="0" fontId="2" fillId="0" borderId="0" xfId="0" applyFont="1"/>
    <xf numFmtId="0" fontId="2" fillId="12" borderId="0" xfId="0" applyFont="1" applyFill="1"/>
    <xf numFmtId="0" fontId="0" fillId="12" borderId="0" xfId="0" applyFill="1"/>
    <xf numFmtId="0" fontId="2" fillId="13" borderId="0" xfId="0" applyFont="1" applyFill="1"/>
    <xf numFmtId="0" fontId="0" fillId="13" borderId="0" xfId="0" applyFill="1"/>
    <xf numFmtId="0" fontId="8" fillId="0" borderId="0" xfId="0" applyFont="1"/>
    <xf numFmtId="0" fontId="9" fillId="15" borderId="0" xfId="0" applyFont="1" applyFill="1"/>
    <xf numFmtId="0" fontId="5" fillId="16" borderId="0" xfId="0" applyFont="1" applyFill="1" applyAlignment="1">
      <alignment horizontal="center"/>
    </xf>
    <xf numFmtId="0" fontId="10" fillId="14" borderId="0" xfId="0" applyFont="1" applyFill="1" applyAlignment="1">
      <alignment vertical="center" wrapText="1"/>
    </xf>
    <xf numFmtId="0" fontId="5" fillId="9" borderId="0" xfId="0" applyFont="1" applyFill="1"/>
    <xf numFmtId="0" fontId="0" fillId="3" borderId="0" xfId="0" applyFill="1" applyAlignment="1">
      <alignment horizontal="center" vertical="center" wrapText="1"/>
    </xf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49" fontId="0" fillId="0" borderId="0" xfId="0" applyNumberFormat="1"/>
    <xf numFmtId="166" fontId="0" fillId="0" borderId="0" xfId="1" applyNumberFormat="1" applyFont="1"/>
    <xf numFmtId="164" fontId="0" fillId="0" borderId="0" xfId="1" applyNumberFormat="1" applyFont="1" applyAlignment="1">
      <alignment horizontal="left"/>
    </xf>
    <xf numFmtId="165" fontId="0" fillId="0" borderId="0" xfId="2" applyNumberFormat="1" applyFont="1"/>
    <xf numFmtId="14" fontId="0" fillId="0" borderId="0" xfId="0" applyNumberFormat="1"/>
    <xf numFmtId="0" fontId="0" fillId="10" borderId="0" xfId="0" applyFill="1"/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1"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BDD7E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BDD7EE"/>
        </patternFill>
      </fill>
    </dxf>
    <dxf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izCatMap" displayName="BizCatMap" ref="B1:D31" totalsRowShown="0">
  <autoFilter ref="B1:D31" xr:uid="{00000000-0009-0000-0100-000001000000}"/>
  <tableColumns count="3">
    <tableColumn id="1" xr3:uid="{00000000-0010-0000-0000-000001000000}" name="Business Category"/>
    <tableColumn id="2" xr3:uid="{00000000-0010-0000-0000-000002000000}" name="Code_1989"/>
    <tableColumn id="3" xr3:uid="{00000000-0010-0000-0000-000003000000}" name="Business Segm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26B77B2-07FF-46F9-85CB-FE705CBDC038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2889f81a-3d5c-49db-bee6-d4fffb076d51&quot;"/>
  </we:properties>
  <we:bindings/>
  <we:snapshot xmlns:r="http://schemas.openxmlformats.org/officeDocument/2006/relationships"/>
</we:webextension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21"/>
  <sheetViews>
    <sheetView tabSelected="1" workbookViewId="0">
      <pane xSplit="18" ySplit="2" topLeftCell="S458" activePane="bottomRight" state="frozen"/>
      <selection pane="topRight" activeCell="S1" sqref="S1"/>
      <selection pane="bottomLeft" activeCell="A3" sqref="A3"/>
      <selection pane="bottomRight" activeCell="C460" sqref="C460"/>
    </sheetView>
  </sheetViews>
  <sheetFormatPr defaultRowHeight="14.5" outlineLevelCol="1" x14ac:dyDescent="0.35"/>
  <cols>
    <col min="1" max="1" width="8.90625" customWidth="1"/>
    <col min="2" max="2" width="8.1796875" customWidth="1"/>
    <col min="3" max="3" width="23.7265625" bestFit="1" customWidth="1"/>
    <col min="4" max="4" width="12.36328125" style="7" customWidth="1" outlineLevel="1"/>
    <col min="5" max="5" width="7.6328125" customWidth="1" outlineLevel="1"/>
    <col min="6" max="6" width="12.36328125" style="11" customWidth="1" outlineLevel="1"/>
    <col min="7" max="7" width="11.26953125" customWidth="1" outlineLevel="1"/>
    <col min="8" max="8" width="11.26953125" style="3" customWidth="1" outlineLevel="1"/>
    <col min="9" max="9" width="9.453125" customWidth="1" outlineLevel="1"/>
    <col min="10" max="10" width="8.7265625" style="9" customWidth="1" outlineLevel="1"/>
    <col min="11" max="12" width="8.7265625" customWidth="1" outlineLevel="1"/>
    <col min="13" max="13" width="9.90625" style="9" customWidth="1" outlineLevel="1"/>
    <col min="14" max="15" width="8.453125" customWidth="1" outlineLevel="1"/>
    <col min="16" max="16" width="11" style="2" customWidth="1" outlineLevel="1"/>
    <col min="17" max="17" width="8.453125" style="12" customWidth="1" outlineLevel="1"/>
    <col min="18" max="18" width="9.453125" customWidth="1" outlineLevel="1"/>
    <col min="19" max="19" width="12.36328125" customWidth="1"/>
    <col min="20" max="20" width="9.90625" customWidth="1"/>
    <col min="21" max="21" width="11.81640625" customWidth="1"/>
    <col min="22" max="22" width="7.6328125" customWidth="1"/>
    <col min="23" max="23" width="9.90625" customWidth="1"/>
    <col min="24" max="24" width="10.453125" customWidth="1"/>
    <col min="25" max="26" width="11.26953125" customWidth="1"/>
    <col min="27" max="29" width="10.453125" customWidth="1"/>
    <col min="30" max="30" width="9.90625" customWidth="1"/>
    <col min="31" max="31" width="10.453125" customWidth="1"/>
  </cols>
  <sheetData>
    <row r="1" spans="1:38" ht="18" customHeight="1" x14ac:dyDescent="0.35">
      <c r="A1" s="43" t="s">
        <v>0</v>
      </c>
      <c r="B1" s="42"/>
      <c r="C1" s="42"/>
      <c r="D1" s="44"/>
      <c r="E1" s="42"/>
      <c r="F1" s="45"/>
      <c r="G1" s="42"/>
      <c r="H1" s="46"/>
      <c r="I1" s="42"/>
      <c r="J1" s="47"/>
      <c r="K1" s="42"/>
      <c r="L1" s="42"/>
      <c r="M1" s="47"/>
      <c r="N1" s="42"/>
      <c r="O1" s="42"/>
      <c r="P1" s="48"/>
      <c r="Q1" s="49"/>
      <c r="R1" s="42"/>
      <c r="S1" s="38" t="s">
        <v>1824</v>
      </c>
      <c r="T1" s="40"/>
      <c r="U1" s="41" t="s">
        <v>1</v>
      </c>
      <c r="V1" s="42"/>
      <c r="W1" s="42"/>
      <c r="X1" s="42"/>
      <c r="Y1" s="42"/>
      <c r="Z1" s="42"/>
      <c r="AA1" s="42"/>
      <c r="AB1" s="42"/>
      <c r="AC1" s="50" t="s">
        <v>2</v>
      </c>
      <c r="AD1" s="42"/>
      <c r="AE1" s="42"/>
      <c r="AF1" s="42"/>
      <c r="AG1" s="42"/>
      <c r="AH1" s="37" t="s">
        <v>3</v>
      </c>
    </row>
    <row r="2" spans="1:38" ht="101.5" customHeight="1" x14ac:dyDescent="0.35">
      <c r="A2" s="4" t="s">
        <v>4</v>
      </c>
      <c r="B2" s="4" t="s">
        <v>5</v>
      </c>
      <c r="C2" s="4" t="s">
        <v>6</v>
      </c>
      <c r="D2" s="6" t="s">
        <v>7</v>
      </c>
      <c r="E2" s="4" t="s">
        <v>8</v>
      </c>
      <c r="F2" s="10" t="s">
        <v>9</v>
      </c>
      <c r="G2" s="4" t="s">
        <v>10</v>
      </c>
      <c r="H2" s="5" t="s">
        <v>11</v>
      </c>
      <c r="I2" s="4" t="s">
        <v>12</v>
      </c>
      <c r="J2" s="8" t="s">
        <v>13</v>
      </c>
      <c r="K2" s="4" t="s">
        <v>14</v>
      </c>
      <c r="L2" s="4" t="s">
        <v>15</v>
      </c>
      <c r="M2" s="8" t="s">
        <v>16</v>
      </c>
      <c r="N2" s="4" t="s">
        <v>17</v>
      </c>
      <c r="O2" s="4" t="s">
        <v>18</v>
      </c>
      <c r="P2" s="13" t="s">
        <v>19</v>
      </c>
      <c r="Q2" s="4" t="s">
        <v>20</v>
      </c>
      <c r="R2" s="4" t="s">
        <v>21</v>
      </c>
      <c r="S2" s="39" t="s">
        <v>1825</v>
      </c>
      <c r="T2" s="39" t="s">
        <v>1826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37" t="s">
        <v>35</v>
      </c>
      <c r="AI2" s="37" t="s">
        <v>36</v>
      </c>
      <c r="AJ2" s="37" t="s">
        <v>37</v>
      </c>
      <c r="AK2" s="37" t="s">
        <v>38</v>
      </c>
      <c r="AL2" s="37" t="s">
        <v>39</v>
      </c>
    </row>
    <row r="3" spans="1:38" x14ac:dyDescent="0.35">
      <c r="A3" s="14" t="s">
        <v>40</v>
      </c>
      <c r="B3" s="14">
        <v>100</v>
      </c>
      <c r="C3" s="14" t="s">
        <v>41</v>
      </c>
      <c r="D3" s="15" t="s">
        <v>42</v>
      </c>
      <c r="E3" s="14">
        <v>1960</v>
      </c>
      <c r="F3" s="16">
        <v>844800</v>
      </c>
      <c r="G3" s="17">
        <v>37608</v>
      </c>
      <c r="H3" s="18">
        <v>1</v>
      </c>
      <c r="I3" s="19">
        <v>23.2</v>
      </c>
      <c r="J3" s="20">
        <v>745</v>
      </c>
      <c r="K3" s="14">
        <v>23</v>
      </c>
      <c r="L3" s="14">
        <v>42</v>
      </c>
      <c r="M3" s="20">
        <v>1555</v>
      </c>
      <c r="N3" s="21">
        <v>0</v>
      </c>
      <c r="O3" s="21">
        <v>0</v>
      </c>
      <c r="P3" s="17"/>
      <c r="Q3" s="14">
        <v>0</v>
      </c>
      <c r="R3" s="14" t="s">
        <v>43</v>
      </c>
      <c r="S3" s="14"/>
      <c r="T3" s="14"/>
      <c r="U3" s="21"/>
      <c r="V3" s="21"/>
      <c r="W3" s="21" t="str">
        <f>IF(U3="","",VLOOKUP(U3,Dropdown_Lists!$B$2:$D$31,3,FALSE))</f>
        <v/>
      </c>
      <c r="X3" s="21" t="s">
        <v>44</v>
      </c>
      <c r="Y3" s="21"/>
      <c r="Z3" s="21" t="str">
        <f>IF(U3="Vacant","Vacant","")</f>
        <v/>
      </c>
      <c r="AA3" s="21"/>
      <c r="AB3" s="21"/>
      <c r="AC3" s="21"/>
      <c r="AD3" s="21"/>
      <c r="AE3" s="21"/>
      <c r="AF3" s="21"/>
      <c r="AG3" s="21"/>
      <c r="AH3" t="s">
        <v>45</v>
      </c>
      <c r="AI3" t="s">
        <v>46</v>
      </c>
      <c r="AJ3" t="s">
        <v>47</v>
      </c>
      <c r="AK3" t="s">
        <v>44</v>
      </c>
      <c r="AL3" t="s">
        <v>44</v>
      </c>
    </row>
    <row r="4" spans="1:38" x14ac:dyDescent="0.35">
      <c r="A4" s="14" t="s">
        <v>40</v>
      </c>
      <c r="B4" s="14">
        <v>100</v>
      </c>
      <c r="C4" s="14" t="s">
        <v>48</v>
      </c>
      <c r="D4" s="15" t="s">
        <v>49</v>
      </c>
      <c r="E4" s="14">
        <v>1960</v>
      </c>
      <c r="F4" s="16">
        <v>781400</v>
      </c>
      <c r="G4" s="17">
        <v>35138</v>
      </c>
      <c r="H4" s="18">
        <v>1</v>
      </c>
      <c r="I4" s="19">
        <v>30</v>
      </c>
      <c r="J4" s="20">
        <v>714</v>
      </c>
      <c r="K4" s="14">
        <v>23</v>
      </c>
      <c r="L4" s="14">
        <v>42</v>
      </c>
      <c r="M4" s="20">
        <v>1555</v>
      </c>
      <c r="N4" s="21">
        <v>0</v>
      </c>
      <c r="O4" s="21">
        <v>0</v>
      </c>
      <c r="P4" s="17"/>
      <c r="Q4" s="14">
        <v>0</v>
      </c>
      <c r="R4" s="14" t="s">
        <v>43</v>
      </c>
      <c r="S4" s="14"/>
      <c r="T4" s="14"/>
      <c r="U4" s="21"/>
      <c r="V4" s="21"/>
      <c r="W4" s="21" t="str">
        <f>IF(U4="","",VLOOKUP(U4,Dropdown_Lists!$B$2:$D$31,3,FALSE))</f>
        <v/>
      </c>
      <c r="X4" s="21" t="s">
        <v>44</v>
      </c>
      <c r="Y4" s="21"/>
      <c r="Z4" s="21" t="str">
        <f>IF(U4="Vacant","Vacant","")</f>
        <v/>
      </c>
      <c r="AA4" s="21"/>
      <c r="AB4" s="21" t="str">
        <f>IF(U4="Vacant","Vacant","")</f>
        <v/>
      </c>
      <c r="AC4" s="21"/>
      <c r="AD4" s="21"/>
      <c r="AE4" s="21" t="str">
        <f>IF(U4="Vacant","","")</f>
        <v/>
      </c>
      <c r="AF4" s="21" t="str">
        <f>IF(U4="Vacant","No","")</f>
        <v/>
      </c>
      <c r="AG4" s="21" t="str">
        <f>IF(U4="Vacant","","")</f>
        <v/>
      </c>
      <c r="AH4" t="s">
        <v>50</v>
      </c>
      <c r="AI4" t="s">
        <v>46</v>
      </c>
      <c r="AJ4" t="s">
        <v>47</v>
      </c>
      <c r="AK4" t="s">
        <v>44</v>
      </c>
      <c r="AL4" t="s">
        <v>44</v>
      </c>
    </row>
    <row r="5" spans="1:38" x14ac:dyDescent="0.35">
      <c r="A5" s="14" t="s">
        <v>40</v>
      </c>
      <c r="B5" s="14">
        <v>100</v>
      </c>
      <c r="C5" s="14" t="s">
        <v>51</v>
      </c>
      <c r="D5" s="22">
        <v>871011450</v>
      </c>
      <c r="E5" s="14">
        <v>1900</v>
      </c>
      <c r="F5" s="16">
        <v>416400</v>
      </c>
      <c r="G5" s="17">
        <v>39624</v>
      </c>
      <c r="H5" s="18">
        <v>520000</v>
      </c>
      <c r="I5" s="19">
        <v>17.7</v>
      </c>
      <c r="J5" s="20">
        <v>986</v>
      </c>
      <c r="K5" s="14">
        <v>16</v>
      </c>
      <c r="L5" s="14">
        <v>38</v>
      </c>
      <c r="M5" s="20">
        <v>749</v>
      </c>
      <c r="N5" s="21">
        <v>7</v>
      </c>
      <c r="O5" s="21">
        <v>0</v>
      </c>
      <c r="P5" s="17">
        <v>45554</v>
      </c>
      <c r="Q5" s="14">
        <v>1</v>
      </c>
      <c r="R5" s="14" t="s">
        <v>52</v>
      </c>
      <c r="S5" s="14"/>
      <c r="T5" s="14"/>
      <c r="U5" s="21" t="s">
        <v>53</v>
      </c>
      <c r="V5" s="21">
        <f>IF(U5="",0,VLOOKUP(U5,Dropdown_Lists!$B$2:$C$31,2,FALSE))</f>
        <v>24</v>
      </c>
      <c r="W5" s="21" t="str">
        <f>IF(U5="","",VLOOKUP(U5,Dropdown_Lists!$B$2:$D$31,3,FALSE))</f>
        <v>Personal Services</v>
      </c>
      <c r="X5" s="21" t="s">
        <v>44</v>
      </c>
      <c r="Y5" s="21"/>
      <c r="Z5" s="21" t="s">
        <v>54</v>
      </c>
      <c r="AA5" s="21" t="s">
        <v>44</v>
      </c>
      <c r="AB5" s="21" t="str">
        <f>IF(U5="Vacant","Vacant","")</f>
        <v/>
      </c>
      <c r="AC5" s="21">
        <v>5</v>
      </c>
      <c r="AD5" s="21">
        <v>5</v>
      </c>
      <c r="AE5" s="21">
        <v>2</v>
      </c>
      <c r="AF5" s="21" t="s">
        <v>44</v>
      </c>
      <c r="AG5" s="21">
        <v>2</v>
      </c>
      <c r="AH5" t="s">
        <v>55</v>
      </c>
      <c r="AI5" t="s">
        <v>56</v>
      </c>
      <c r="AJ5" t="s">
        <v>57</v>
      </c>
      <c r="AK5" t="s">
        <v>58</v>
      </c>
      <c r="AL5" t="s">
        <v>44</v>
      </c>
    </row>
    <row r="6" spans="1:38" x14ac:dyDescent="0.35">
      <c r="A6" s="14" t="s">
        <v>40</v>
      </c>
      <c r="B6" s="14">
        <v>100</v>
      </c>
      <c r="C6" s="14" t="s">
        <v>59</v>
      </c>
      <c r="D6" s="22">
        <v>871271800</v>
      </c>
      <c r="E6" s="14">
        <v>1920</v>
      </c>
      <c r="F6" s="16">
        <v>420500</v>
      </c>
      <c r="G6" s="17">
        <v>33890</v>
      </c>
      <c r="H6" s="18">
        <v>1</v>
      </c>
      <c r="I6" s="19">
        <v>33.4</v>
      </c>
      <c r="J6" s="20">
        <v>985</v>
      </c>
      <c r="K6" s="14">
        <v>16</v>
      </c>
      <c r="L6" s="14">
        <v>39</v>
      </c>
      <c r="M6" s="20">
        <v>693</v>
      </c>
      <c r="N6" s="21">
        <v>2</v>
      </c>
      <c r="O6" s="21">
        <v>0</v>
      </c>
      <c r="P6" s="17">
        <v>39280</v>
      </c>
      <c r="Q6" s="14">
        <v>1</v>
      </c>
      <c r="R6" s="14" t="s">
        <v>52</v>
      </c>
      <c r="S6" s="14"/>
      <c r="T6" s="14"/>
      <c r="U6" s="21" t="s">
        <v>25</v>
      </c>
      <c r="V6" s="21">
        <f>IF(U6="",0,VLOOKUP(U6,Dropdown_Lists!$B$2:$C$31,2,FALSE))</f>
        <v>0</v>
      </c>
      <c r="W6" s="21" t="str">
        <f>IF(U6="","",VLOOKUP(U6,Dropdown_Lists!$B$2:$D$31,3,FALSE))</f>
        <v>Vacant</v>
      </c>
      <c r="X6" s="21" t="s">
        <v>58</v>
      </c>
      <c r="Y6" s="21" t="s">
        <v>60</v>
      </c>
      <c r="Z6" s="21" t="str">
        <f t="shared" ref="Z6:Z12" si="0">IF(U6="Vacant","Vacant","")</f>
        <v>Vacant</v>
      </c>
      <c r="AA6" s="21" t="s">
        <v>44</v>
      </c>
      <c r="AB6" s="21" t="str">
        <f>IF(U6="Vacant","Vacant","")</f>
        <v>Vacant</v>
      </c>
      <c r="AC6" s="21">
        <v>5</v>
      </c>
      <c r="AD6" s="21">
        <v>5</v>
      </c>
      <c r="AE6" s="21" t="str">
        <f>IF(U6="Vacant","","")</f>
        <v/>
      </c>
      <c r="AF6" s="21" t="str">
        <f>IF(U6="Vacant","No","")</f>
        <v>No</v>
      </c>
      <c r="AG6" s="21" t="str">
        <f>IF(U6="Vacant","","")</f>
        <v/>
      </c>
      <c r="AH6" t="s">
        <v>61</v>
      </c>
      <c r="AI6" t="s">
        <v>46</v>
      </c>
      <c r="AJ6" t="s">
        <v>57</v>
      </c>
      <c r="AK6" t="s">
        <v>44</v>
      </c>
      <c r="AL6" t="s">
        <v>44</v>
      </c>
    </row>
    <row r="7" spans="1:38" x14ac:dyDescent="0.35">
      <c r="A7" s="14" t="s">
        <v>40</v>
      </c>
      <c r="B7" s="14">
        <v>100</v>
      </c>
      <c r="C7" s="14" t="s">
        <v>62</v>
      </c>
      <c r="D7" s="22">
        <v>871504620</v>
      </c>
      <c r="E7" s="14">
        <v>1915</v>
      </c>
      <c r="F7" s="16">
        <v>408200</v>
      </c>
      <c r="G7" s="17">
        <v>36219</v>
      </c>
      <c r="H7" s="18">
        <v>200000</v>
      </c>
      <c r="I7" s="19">
        <v>27</v>
      </c>
      <c r="J7" s="20">
        <v>939</v>
      </c>
      <c r="K7" s="14">
        <v>16</v>
      </c>
      <c r="L7" s="14">
        <v>40</v>
      </c>
      <c r="M7" s="20">
        <v>727</v>
      </c>
      <c r="N7" s="21">
        <v>6</v>
      </c>
      <c r="O7" s="21">
        <v>2</v>
      </c>
      <c r="P7" s="17">
        <v>46266</v>
      </c>
      <c r="Q7" s="14">
        <v>1</v>
      </c>
      <c r="R7" s="14" t="s">
        <v>52</v>
      </c>
      <c r="S7" s="14"/>
      <c r="T7" s="14"/>
      <c r="U7" s="21" t="s">
        <v>25</v>
      </c>
      <c r="V7" s="21">
        <f>IF(U7="",0,VLOOKUP(U7,Dropdown_Lists!$B$2:$C$31,2,FALSE))</f>
        <v>0</v>
      </c>
      <c r="W7" s="21" t="str">
        <f>IF(U7="","",VLOOKUP(U7,Dropdown_Lists!$B$2:$D$31,3,FALSE))</f>
        <v>Vacant</v>
      </c>
      <c r="X7" s="21" t="s">
        <v>58</v>
      </c>
      <c r="Y7" s="21" t="s">
        <v>63</v>
      </c>
      <c r="Z7" s="21" t="str">
        <f t="shared" si="0"/>
        <v>Vacant</v>
      </c>
      <c r="AA7" s="21" t="s">
        <v>44</v>
      </c>
      <c r="AB7" s="21" t="str">
        <f>IF(U7="Vacant","Vacant","")</f>
        <v>Vacant</v>
      </c>
      <c r="AC7" s="21">
        <v>4</v>
      </c>
      <c r="AD7" s="21">
        <v>4</v>
      </c>
      <c r="AE7" s="21" t="str">
        <f>IF(U7="Vacant","","")</f>
        <v/>
      </c>
      <c r="AF7" s="21" t="str">
        <f>IF(U7="Vacant","No","")</f>
        <v>No</v>
      </c>
      <c r="AG7" s="21" t="str">
        <f>IF(U7="Vacant","","")</f>
        <v/>
      </c>
      <c r="AH7" t="s">
        <v>64</v>
      </c>
      <c r="AI7" t="s">
        <v>46</v>
      </c>
      <c r="AJ7" t="s">
        <v>57</v>
      </c>
      <c r="AK7" t="s">
        <v>44</v>
      </c>
      <c r="AL7" t="s">
        <v>44</v>
      </c>
    </row>
    <row r="8" spans="1:38" x14ac:dyDescent="0.35">
      <c r="A8" s="14" t="s">
        <v>40</v>
      </c>
      <c r="B8" s="14">
        <v>100</v>
      </c>
      <c r="C8" s="14" t="s">
        <v>65</v>
      </c>
      <c r="D8" s="22" t="s">
        <v>66</v>
      </c>
      <c r="E8" s="14">
        <v>1960</v>
      </c>
      <c r="F8" s="16">
        <v>650800</v>
      </c>
      <c r="G8" s="17">
        <v>35631</v>
      </c>
      <c r="H8" s="18">
        <v>165000</v>
      </c>
      <c r="I8" s="19">
        <v>28.6</v>
      </c>
      <c r="J8" s="20">
        <v>1039</v>
      </c>
      <c r="K8" s="14">
        <v>19.5</v>
      </c>
      <c r="L8" s="14">
        <v>33</v>
      </c>
      <c r="M8" s="20">
        <v>1059</v>
      </c>
      <c r="N8" s="21">
        <v>0</v>
      </c>
      <c r="O8" s="21">
        <v>0</v>
      </c>
      <c r="P8" s="17"/>
      <c r="Q8" s="14">
        <v>0</v>
      </c>
      <c r="R8" s="14" t="s">
        <v>52</v>
      </c>
      <c r="S8" s="14"/>
      <c r="T8" s="14"/>
      <c r="U8" s="21"/>
      <c r="V8" s="21"/>
      <c r="W8" s="21"/>
      <c r="X8" s="21" t="s">
        <v>44</v>
      </c>
      <c r="Y8" s="21"/>
      <c r="Z8" s="21" t="str">
        <f t="shared" si="0"/>
        <v/>
      </c>
      <c r="AA8" s="21"/>
      <c r="AB8" s="21"/>
      <c r="AC8" s="21"/>
      <c r="AD8" s="21"/>
      <c r="AE8" s="21"/>
      <c r="AF8" s="21"/>
      <c r="AG8" s="21"/>
      <c r="AH8" t="s">
        <v>67</v>
      </c>
      <c r="AI8" t="s">
        <v>46</v>
      </c>
      <c r="AJ8" t="s">
        <v>68</v>
      </c>
      <c r="AK8" t="s">
        <v>44</v>
      </c>
      <c r="AL8" t="s">
        <v>44</v>
      </c>
    </row>
    <row r="9" spans="1:38" x14ac:dyDescent="0.35">
      <c r="A9" s="14" t="s">
        <v>40</v>
      </c>
      <c r="B9" s="14">
        <v>100</v>
      </c>
      <c r="C9" s="14" t="s">
        <v>69</v>
      </c>
      <c r="D9" s="22" t="s">
        <v>70</v>
      </c>
      <c r="E9" s="14">
        <v>1960</v>
      </c>
      <c r="F9" s="16">
        <v>757000</v>
      </c>
      <c r="G9" s="17">
        <v>38886</v>
      </c>
      <c r="H9" s="18">
        <v>1</v>
      </c>
      <c r="I9" s="19">
        <v>19.7</v>
      </c>
      <c r="J9" s="20">
        <v>1157</v>
      </c>
      <c r="K9" s="14">
        <v>19.5</v>
      </c>
      <c r="L9" s="14">
        <v>32</v>
      </c>
      <c r="M9" s="20">
        <v>1020</v>
      </c>
      <c r="N9" s="21">
        <v>0</v>
      </c>
      <c r="O9" s="21">
        <v>0</v>
      </c>
      <c r="P9" s="17"/>
      <c r="Q9" s="14">
        <v>1</v>
      </c>
      <c r="R9" s="14" t="s">
        <v>52</v>
      </c>
      <c r="S9" s="14"/>
      <c r="T9" s="14"/>
      <c r="U9" s="21"/>
      <c r="V9" s="21"/>
      <c r="W9" s="21" t="str">
        <f>IF(U9="","",VLOOKUP(U9,Dropdown_Lists!$B$2:$D$31,3,FALSE))</f>
        <v/>
      </c>
      <c r="X9" s="21" t="s">
        <v>44</v>
      </c>
      <c r="Y9" s="21"/>
      <c r="Z9" s="21" t="str">
        <f t="shared" si="0"/>
        <v/>
      </c>
      <c r="AA9" s="21"/>
      <c r="AB9" s="21" t="str">
        <f>IF(U9="Vacant","Vacant","")</f>
        <v/>
      </c>
      <c r="AC9" s="21"/>
      <c r="AD9" s="21"/>
      <c r="AE9" s="21" t="str">
        <f>IF(U9="Vacant","","")</f>
        <v/>
      </c>
      <c r="AF9" s="21" t="str">
        <f>IF(U9="Vacant","No","")</f>
        <v/>
      </c>
      <c r="AG9" s="21" t="str">
        <f>IF(U9="Vacant","","")</f>
        <v/>
      </c>
      <c r="AH9" t="s">
        <v>71</v>
      </c>
      <c r="AI9" t="s">
        <v>46</v>
      </c>
      <c r="AJ9" t="s">
        <v>68</v>
      </c>
      <c r="AK9" t="s">
        <v>44</v>
      </c>
      <c r="AL9" t="s">
        <v>44</v>
      </c>
    </row>
    <row r="10" spans="1:38" x14ac:dyDescent="0.35">
      <c r="A10" s="14" t="s">
        <v>40</v>
      </c>
      <c r="B10" s="14">
        <v>100</v>
      </c>
      <c r="C10" s="14" t="s">
        <v>72</v>
      </c>
      <c r="D10" s="22" t="s">
        <v>73</v>
      </c>
      <c r="E10" s="14">
        <v>1915</v>
      </c>
      <c r="F10" s="16">
        <v>649300</v>
      </c>
      <c r="G10" s="17">
        <v>41711</v>
      </c>
      <c r="H10" s="18">
        <v>500000</v>
      </c>
      <c r="I10" s="19">
        <v>12</v>
      </c>
      <c r="J10" s="20">
        <v>1006</v>
      </c>
      <c r="K10" s="14">
        <v>19.5</v>
      </c>
      <c r="L10" s="14">
        <v>33</v>
      </c>
      <c r="M10" s="20">
        <v>1063</v>
      </c>
      <c r="N10" s="21">
        <v>1</v>
      </c>
      <c r="O10" s="21">
        <v>0</v>
      </c>
      <c r="P10" s="17">
        <v>39281</v>
      </c>
      <c r="Q10" s="14">
        <v>0</v>
      </c>
      <c r="R10" s="14" t="s">
        <v>52</v>
      </c>
      <c r="S10" s="14"/>
      <c r="T10" s="14"/>
      <c r="U10" s="21" t="s">
        <v>25</v>
      </c>
      <c r="V10" s="21">
        <f>IF(U10="",0,VLOOKUP(U10,Dropdown_Lists!$B$2:$C$31,2,FALSE))</f>
        <v>0</v>
      </c>
      <c r="W10" s="21" t="str">
        <f>IF(U10="","",VLOOKUP(U10,Dropdown_Lists!$B$2:$D$31,3,FALSE))</f>
        <v>Vacant</v>
      </c>
      <c r="X10" s="21" t="s">
        <v>58</v>
      </c>
      <c r="Y10" s="21" t="s">
        <v>74</v>
      </c>
      <c r="Z10" s="21" t="str">
        <f t="shared" si="0"/>
        <v>Vacant</v>
      </c>
      <c r="AA10" s="21" t="s">
        <v>44</v>
      </c>
      <c r="AB10" s="21" t="str">
        <f>IF(U10="Vacant","Vacant","")</f>
        <v>Vacant</v>
      </c>
      <c r="AC10" s="21">
        <v>5</v>
      </c>
      <c r="AD10" s="21">
        <v>5</v>
      </c>
      <c r="AE10" s="21" t="str">
        <f>IF(U10="Vacant","","")</f>
        <v/>
      </c>
      <c r="AF10" s="21" t="str">
        <f>IF(U10="Vacant","No","")</f>
        <v>No</v>
      </c>
      <c r="AG10" s="21" t="str">
        <f>IF(U10="Vacant","","")</f>
        <v/>
      </c>
      <c r="AH10" t="s">
        <v>75</v>
      </c>
      <c r="AI10" t="s">
        <v>46</v>
      </c>
      <c r="AJ10" t="s">
        <v>57</v>
      </c>
      <c r="AK10" t="s">
        <v>44</v>
      </c>
      <c r="AL10" t="s">
        <v>44</v>
      </c>
    </row>
    <row r="11" spans="1:38" x14ac:dyDescent="0.35">
      <c r="A11" s="14" t="s">
        <v>40</v>
      </c>
      <c r="B11" s="14">
        <v>100</v>
      </c>
      <c r="C11" s="14" t="s">
        <v>76</v>
      </c>
      <c r="D11" s="22" t="s">
        <v>77</v>
      </c>
      <c r="E11" s="14">
        <v>1960</v>
      </c>
      <c r="F11" s="16">
        <v>597100</v>
      </c>
      <c r="G11" s="17">
        <v>43262</v>
      </c>
      <c r="H11" s="18">
        <v>500000</v>
      </c>
      <c r="I11" s="19">
        <v>7.7</v>
      </c>
      <c r="J11" s="20">
        <v>1337</v>
      </c>
      <c r="K11" s="14">
        <v>17.5</v>
      </c>
      <c r="L11" s="14">
        <v>32</v>
      </c>
      <c r="M11" s="20">
        <v>1042</v>
      </c>
      <c r="N11" s="21">
        <v>1</v>
      </c>
      <c r="O11" s="21">
        <v>0</v>
      </c>
      <c r="P11" s="17">
        <v>39280</v>
      </c>
      <c r="Q11" s="14">
        <v>2</v>
      </c>
      <c r="R11" s="14" t="s">
        <v>52</v>
      </c>
      <c r="S11" s="14"/>
      <c r="T11" s="14"/>
      <c r="U11" s="21"/>
      <c r="V11" s="21"/>
      <c r="W11" s="21"/>
      <c r="X11" s="21" t="s">
        <v>44</v>
      </c>
      <c r="Y11" s="21"/>
      <c r="Z11" s="21" t="str">
        <f t="shared" si="0"/>
        <v/>
      </c>
      <c r="AA11" s="21"/>
      <c r="AB11" s="21"/>
      <c r="AC11" s="21"/>
      <c r="AD11" s="21"/>
      <c r="AE11" s="21"/>
      <c r="AF11" s="21"/>
      <c r="AG11" s="21"/>
      <c r="AH11" t="s">
        <v>78</v>
      </c>
      <c r="AI11" t="s">
        <v>46</v>
      </c>
      <c r="AJ11" t="s">
        <v>57</v>
      </c>
      <c r="AK11" t="s">
        <v>44</v>
      </c>
      <c r="AL11" t="s">
        <v>44</v>
      </c>
    </row>
    <row r="12" spans="1:38" x14ac:dyDescent="0.35">
      <c r="A12" s="14" t="s">
        <v>40</v>
      </c>
      <c r="B12" s="14">
        <v>100</v>
      </c>
      <c r="C12" s="14" t="s">
        <v>79</v>
      </c>
      <c r="D12" s="22" t="s">
        <v>80</v>
      </c>
      <c r="E12" s="14">
        <v>1960</v>
      </c>
      <c r="F12" s="16">
        <v>728600</v>
      </c>
      <c r="G12" s="17">
        <v>41132</v>
      </c>
      <c r="H12" s="18">
        <v>478000</v>
      </c>
      <c r="I12" s="19">
        <v>13.6</v>
      </c>
      <c r="J12" s="20">
        <v>1131</v>
      </c>
      <c r="K12" s="14">
        <v>16</v>
      </c>
      <c r="L12" s="14">
        <v>36</v>
      </c>
      <c r="M12" s="20">
        <v>1264</v>
      </c>
      <c r="N12" s="21">
        <v>1</v>
      </c>
      <c r="O12" s="21">
        <v>0</v>
      </c>
      <c r="P12" s="17">
        <v>41076</v>
      </c>
      <c r="Q12" s="14">
        <v>0</v>
      </c>
      <c r="R12" s="14" t="s">
        <v>52</v>
      </c>
      <c r="S12" s="14"/>
      <c r="T12" s="14"/>
      <c r="U12" s="21"/>
      <c r="V12" s="21"/>
      <c r="W12" s="21" t="str">
        <f>IF(U12="","",VLOOKUP(U12,Dropdown_Lists!$B$2:$D$31,3,FALSE))</f>
        <v/>
      </c>
      <c r="X12" s="21" t="s">
        <v>44</v>
      </c>
      <c r="Y12" s="21"/>
      <c r="Z12" s="21" t="str">
        <f t="shared" si="0"/>
        <v/>
      </c>
      <c r="AA12" s="21"/>
      <c r="AB12" s="21" t="str">
        <f>IF(U12="Vacant","Vacant","")</f>
        <v/>
      </c>
      <c r="AC12" s="21"/>
      <c r="AD12" s="21"/>
      <c r="AE12" s="21" t="str">
        <f>IF(U12="Vacant","","")</f>
        <v/>
      </c>
      <c r="AF12" s="21" t="str">
        <f>IF(U12="Vacant","No","")</f>
        <v/>
      </c>
      <c r="AG12" s="21" t="str">
        <f>IF(U12="Vacant","","")</f>
        <v/>
      </c>
      <c r="AH12" t="s">
        <v>81</v>
      </c>
      <c r="AI12" t="s">
        <v>46</v>
      </c>
      <c r="AJ12" t="s">
        <v>68</v>
      </c>
      <c r="AK12" t="s">
        <v>44</v>
      </c>
      <c r="AL12" t="s">
        <v>44</v>
      </c>
    </row>
    <row r="13" spans="1:38" s="12" customFormat="1" x14ac:dyDescent="0.35">
      <c r="A13" s="14" t="s">
        <v>40</v>
      </c>
      <c r="B13" s="14">
        <v>100</v>
      </c>
      <c r="C13" s="14" t="s">
        <v>82</v>
      </c>
      <c r="D13" s="22" t="s">
        <v>83</v>
      </c>
      <c r="E13" s="14">
        <v>2006</v>
      </c>
      <c r="F13" s="16">
        <v>1600000</v>
      </c>
      <c r="G13" s="17" t="s">
        <v>84</v>
      </c>
      <c r="H13" s="18" t="s">
        <v>84</v>
      </c>
      <c r="I13" s="19" t="s">
        <v>84</v>
      </c>
      <c r="J13" s="20">
        <v>1671</v>
      </c>
      <c r="K13" s="14">
        <v>25</v>
      </c>
      <c r="L13" s="14">
        <v>36</v>
      </c>
      <c r="M13" s="20">
        <v>1702</v>
      </c>
      <c r="N13" s="21">
        <v>4</v>
      </c>
      <c r="O13" s="21">
        <v>0</v>
      </c>
      <c r="P13" s="17">
        <v>41256</v>
      </c>
      <c r="Q13" s="14">
        <v>3</v>
      </c>
      <c r="R13" s="14" t="s">
        <v>52</v>
      </c>
      <c r="S13" s="14"/>
      <c r="T13" s="14"/>
      <c r="U13" s="21" t="s">
        <v>53</v>
      </c>
      <c r="V13" s="21">
        <f>IF(U13="",0,VLOOKUP(U13,Dropdown_Lists!$B$2:$C$31,2,FALSE))</f>
        <v>24</v>
      </c>
      <c r="W13" s="21" t="str">
        <f>IF(U13="","",VLOOKUP(U13,Dropdown_Lists!$B$2:$D$31,3,FALSE))</f>
        <v>Personal Services</v>
      </c>
      <c r="X13" s="21" t="s">
        <v>44</v>
      </c>
      <c r="Y13" s="21"/>
      <c r="Z13" s="21" t="s">
        <v>54</v>
      </c>
      <c r="AA13" s="21" t="s">
        <v>44</v>
      </c>
      <c r="AB13" s="21" t="str">
        <f>IF(U13="Vacant","Vacant","")</f>
        <v/>
      </c>
      <c r="AC13" s="21">
        <v>5</v>
      </c>
      <c r="AD13" s="21">
        <v>5</v>
      </c>
      <c r="AE13" s="21">
        <v>2</v>
      </c>
      <c r="AF13" s="21" t="s">
        <v>44</v>
      </c>
      <c r="AG13" s="21">
        <v>2</v>
      </c>
      <c r="AH13" t="s">
        <v>85</v>
      </c>
      <c r="AI13" t="s">
        <v>46</v>
      </c>
      <c r="AJ13" t="s">
        <v>86</v>
      </c>
      <c r="AK13" t="s">
        <v>44</v>
      </c>
      <c r="AL13" t="s">
        <v>44</v>
      </c>
    </row>
    <row r="14" spans="1:38" s="12" customFormat="1" x14ac:dyDescent="0.35">
      <c r="A14" s="14" t="s">
        <v>40</v>
      </c>
      <c r="B14" s="14">
        <v>100</v>
      </c>
      <c r="C14" s="14" t="s">
        <v>87</v>
      </c>
      <c r="D14" s="22" t="s">
        <v>88</v>
      </c>
      <c r="E14" s="14">
        <v>1930</v>
      </c>
      <c r="F14" s="16">
        <v>975000</v>
      </c>
      <c r="G14" s="17">
        <v>44407</v>
      </c>
      <c r="H14" s="18">
        <v>1</v>
      </c>
      <c r="I14" s="19">
        <v>4.5999999999999996</v>
      </c>
      <c r="J14" s="20">
        <v>3919</v>
      </c>
      <c r="K14" s="14">
        <v>62</v>
      </c>
      <c r="L14" s="14">
        <v>40</v>
      </c>
      <c r="M14" s="20">
        <v>4227</v>
      </c>
      <c r="N14" s="21">
        <v>18</v>
      </c>
      <c r="O14" s="21">
        <v>0</v>
      </c>
      <c r="P14" s="17">
        <v>42546</v>
      </c>
      <c r="Q14" s="14">
        <v>7</v>
      </c>
      <c r="R14" s="14" t="s">
        <v>89</v>
      </c>
      <c r="S14" s="14"/>
      <c r="T14" s="14"/>
      <c r="U14" s="21" t="s">
        <v>25</v>
      </c>
      <c r="V14" s="21">
        <f>IF(U14="",0,VLOOKUP(U14,Dropdown_Lists!$B$2:$C$31,2,FALSE))</f>
        <v>0</v>
      </c>
      <c r="W14" s="21" t="str">
        <f>IF(U14="","",VLOOKUP(U14,Dropdown_Lists!$B$2:$D$31,3,FALSE))</f>
        <v>Vacant</v>
      </c>
      <c r="X14" s="21" t="s">
        <v>58</v>
      </c>
      <c r="Y14" s="21" t="s">
        <v>63</v>
      </c>
      <c r="Z14" s="21" t="str">
        <f>IF(U14="Vacant","Vacant","")</f>
        <v>Vacant</v>
      </c>
      <c r="AA14" s="21" t="s">
        <v>44</v>
      </c>
      <c r="AB14" s="21" t="str">
        <f>IF(U14="Vacant","Vacant","")</f>
        <v>Vacant</v>
      </c>
      <c r="AC14" s="21">
        <v>3</v>
      </c>
      <c r="AD14" s="21">
        <v>4</v>
      </c>
      <c r="AE14" s="21" t="str">
        <f>IF(U14="Vacant","","")</f>
        <v/>
      </c>
      <c r="AF14" s="21" t="str">
        <f>IF(U14="Vacant","No","")</f>
        <v>No</v>
      </c>
      <c r="AG14" s="21" t="str">
        <f>IF(U14="Vacant","","")</f>
        <v/>
      </c>
      <c r="AH14" t="s">
        <v>90</v>
      </c>
      <c r="AI14" t="s">
        <v>46</v>
      </c>
      <c r="AJ14" t="s">
        <v>91</v>
      </c>
      <c r="AK14" t="s">
        <v>44</v>
      </c>
      <c r="AL14" t="s">
        <v>44</v>
      </c>
    </row>
    <row r="15" spans="1:38" s="12" customFormat="1" x14ac:dyDescent="0.35">
      <c r="A15" s="14" t="s">
        <v>40</v>
      </c>
      <c r="B15" s="14">
        <v>100</v>
      </c>
      <c r="C15" s="14" t="s">
        <v>92</v>
      </c>
      <c r="D15" s="22" t="s">
        <v>93</v>
      </c>
      <c r="E15" s="14">
        <v>1900</v>
      </c>
      <c r="F15" s="16">
        <v>509000</v>
      </c>
      <c r="G15" s="17">
        <v>44071</v>
      </c>
      <c r="H15" s="18">
        <v>672500</v>
      </c>
      <c r="I15" s="19">
        <v>5.5</v>
      </c>
      <c r="J15" s="20">
        <v>959</v>
      </c>
      <c r="K15" s="14">
        <v>21</v>
      </c>
      <c r="L15" s="14">
        <v>30</v>
      </c>
      <c r="M15" s="20">
        <v>1007</v>
      </c>
      <c r="N15" s="21">
        <v>44</v>
      </c>
      <c r="O15" s="21">
        <v>0</v>
      </c>
      <c r="P15" s="17">
        <v>45546</v>
      </c>
      <c r="Q15" s="14">
        <v>7</v>
      </c>
      <c r="R15" s="14" t="s">
        <v>89</v>
      </c>
      <c r="S15" s="14"/>
      <c r="T15" s="14"/>
      <c r="U15" s="21" t="s">
        <v>94</v>
      </c>
      <c r="V15" s="21">
        <f>IF(U15="",0,VLOOKUP(U15,Dropdown_Lists!$B$2:$C$31,2,FALSE))</f>
        <v>19</v>
      </c>
      <c r="W15" s="21" t="str">
        <f>IF(U15="","",VLOOKUP(U15,Dropdown_Lists!$B$2:$D$31,3,FALSE))</f>
        <v>Food &amp; Drink</v>
      </c>
      <c r="X15" s="21" t="s">
        <v>44</v>
      </c>
      <c r="Y15" s="21"/>
      <c r="Z15" s="21" t="s">
        <v>54</v>
      </c>
      <c r="AA15" s="21" t="s">
        <v>44</v>
      </c>
      <c r="AB15" s="21" t="str">
        <f>IF(U15="Vacant","Vacant","")</f>
        <v/>
      </c>
      <c r="AC15" s="21">
        <v>4</v>
      </c>
      <c r="AD15" s="21">
        <v>4</v>
      </c>
      <c r="AE15" s="21">
        <v>2</v>
      </c>
      <c r="AF15" s="21" t="s">
        <v>44</v>
      </c>
      <c r="AG15" s="21">
        <v>4</v>
      </c>
      <c r="AH15" t="s">
        <v>95</v>
      </c>
      <c r="AI15" t="s">
        <v>96</v>
      </c>
      <c r="AJ15" t="s">
        <v>97</v>
      </c>
      <c r="AK15" t="s">
        <v>58</v>
      </c>
      <c r="AL15" t="s">
        <v>58</v>
      </c>
    </row>
    <row r="16" spans="1:38" x14ac:dyDescent="0.35">
      <c r="A16" s="14" t="s">
        <v>40</v>
      </c>
      <c r="B16" s="14">
        <v>100</v>
      </c>
      <c r="C16" s="14" t="s">
        <v>98</v>
      </c>
      <c r="D16" s="22" t="s">
        <v>99</v>
      </c>
      <c r="E16" s="14">
        <v>1900</v>
      </c>
      <c r="F16" s="23">
        <v>1320200</v>
      </c>
      <c r="G16" s="17">
        <v>43556</v>
      </c>
      <c r="H16" s="26">
        <v>1751000</v>
      </c>
      <c r="I16" s="19">
        <v>6.9</v>
      </c>
      <c r="J16" s="25">
        <v>3351</v>
      </c>
      <c r="K16" s="14">
        <v>110.5</v>
      </c>
      <c r="L16" s="14">
        <v>35</v>
      </c>
      <c r="M16" s="25">
        <v>2204</v>
      </c>
      <c r="N16" s="21">
        <v>69</v>
      </c>
      <c r="O16" s="21">
        <v>0</v>
      </c>
      <c r="P16" s="17">
        <v>45993</v>
      </c>
      <c r="Q16" s="14">
        <v>15</v>
      </c>
      <c r="R16" s="14" t="s">
        <v>89</v>
      </c>
      <c r="S16" s="14" t="s">
        <v>1829</v>
      </c>
      <c r="T16" s="14" t="s">
        <v>1823</v>
      </c>
      <c r="U16" s="21" t="s">
        <v>100</v>
      </c>
      <c r="V16" s="21">
        <f>IF(U16="",0,VLOOKUP(U16,Dropdown_Lists!$B$2:$C$31,2,FALSE))</f>
        <v>19</v>
      </c>
      <c r="W16" s="21" t="str">
        <f>IF(U16="","",VLOOKUP(U16,Dropdown_Lists!$B$2:$D$31,3,FALSE))</f>
        <v>Food &amp; Drink</v>
      </c>
      <c r="X16" s="21" t="s">
        <v>44</v>
      </c>
      <c r="Y16" s="21"/>
      <c r="Z16" s="21" t="s">
        <v>54</v>
      </c>
      <c r="AA16" s="21" t="s">
        <v>58</v>
      </c>
      <c r="AB16" s="21" t="s">
        <v>101</v>
      </c>
      <c r="AC16" s="21">
        <v>4</v>
      </c>
      <c r="AD16" s="21">
        <v>4</v>
      </c>
      <c r="AE16" s="21">
        <v>2</v>
      </c>
      <c r="AF16" s="21" t="s">
        <v>58</v>
      </c>
      <c r="AG16" s="21">
        <v>5</v>
      </c>
      <c r="AH16" t="s">
        <v>102</v>
      </c>
      <c r="AI16" t="s">
        <v>46</v>
      </c>
      <c r="AJ16" t="s">
        <v>103</v>
      </c>
      <c r="AK16" t="s">
        <v>44</v>
      </c>
      <c r="AL16" t="s">
        <v>58</v>
      </c>
    </row>
    <row r="17" spans="1:38" x14ac:dyDescent="0.35">
      <c r="A17" s="14" t="s">
        <v>40</v>
      </c>
      <c r="B17" s="14">
        <v>200</v>
      </c>
      <c r="C17" s="14" t="s">
        <v>104</v>
      </c>
      <c r="D17" s="22" t="s">
        <v>105</v>
      </c>
      <c r="E17" s="14">
        <v>2018</v>
      </c>
      <c r="F17" s="23">
        <v>268400</v>
      </c>
      <c r="G17" s="17">
        <v>36688</v>
      </c>
      <c r="H17" s="26">
        <v>200000</v>
      </c>
      <c r="I17" s="19">
        <v>25.7</v>
      </c>
      <c r="J17" s="25">
        <v>1858</v>
      </c>
      <c r="K17" s="14">
        <v>118</v>
      </c>
      <c r="L17" s="14">
        <v>42</v>
      </c>
      <c r="M17" s="25">
        <v>2346</v>
      </c>
      <c r="N17" s="21">
        <v>20</v>
      </c>
      <c r="O17" s="21">
        <v>0</v>
      </c>
      <c r="P17" s="17">
        <v>45296</v>
      </c>
      <c r="Q17" s="14">
        <v>3</v>
      </c>
      <c r="R17" s="14" t="s">
        <v>89</v>
      </c>
      <c r="S17" s="14" t="s">
        <v>1822</v>
      </c>
      <c r="T17" s="14" t="s">
        <v>1823</v>
      </c>
      <c r="U17" s="21" t="s">
        <v>106</v>
      </c>
      <c r="V17" s="21">
        <f>IF(U17="",0,VLOOKUP(U17,Dropdown_Lists!$B$2:$C$31,2,FALSE))</f>
        <v>15</v>
      </c>
      <c r="W17" s="21" t="str">
        <f>IF(U17="","",VLOOKUP(U17,Dropdown_Lists!$B$2:$D$31,3,FALSE))</f>
        <v>Food &amp; Drink</v>
      </c>
      <c r="X17" s="21" t="s">
        <v>44</v>
      </c>
      <c r="Y17" s="21"/>
      <c r="Z17" s="21" t="s">
        <v>54</v>
      </c>
      <c r="AA17" s="21" t="s">
        <v>58</v>
      </c>
      <c r="AB17" s="21" t="s">
        <v>101</v>
      </c>
      <c r="AC17" s="21">
        <v>5</v>
      </c>
      <c r="AD17" s="21">
        <v>5</v>
      </c>
      <c r="AE17" s="21">
        <v>3</v>
      </c>
      <c r="AF17" s="21" t="s">
        <v>58</v>
      </c>
      <c r="AG17" s="21">
        <v>5</v>
      </c>
      <c r="AH17" t="s">
        <v>107</v>
      </c>
      <c r="AI17" t="s">
        <v>46</v>
      </c>
      <c r="AJ17" t="s">
        <v>108</v>
      </c>
      <c r="AK17" t="s">
        <v>44</v>
      </c>
      <c r="AL17" t="s">
        <v>58</v>
      </c>
    </row>
    <row r="18" spans="1:38" s="12" customFormat="1" x14ac:dyDescent="0.35">
      <c r="A18" s="14" t="s">
        <v>40</v>
      </c>
      <c r="B18" s="14">
        <v>200</v>
      </c>
      <c r="C18" s="14" t="s">
        <v>109</v>
      </c>
      <c r="D18" s="22" t="s">
        <v>110</v>
      </c>
      <c r="E18" s="14">
        <v>1900</v>
      </c>
      <c r="F18" s="16">
        <v>490300</v>
      </c>
      <c r="G18" s="17">
        <v>42683</v>
      </c>
      <c r="H18" s="18">
        <v>582500</v>
      </c>
      <c r="I18" s="19">
        <v>9.3000000000000007</v>
      </c>
      <c r="J18" s="20">
        <v>929</v>
      </c>
      <c r="K18" s="14">
        <v>16</v>
      </c>
      <c r="L18" s="14">
        <v>42</v>
      </c>
      <c r="M18" s="20">
        <v>953</v>
      </c>
      <c r="N18" s="21">
        <v>6</v>
      </c>
      <c r="O18" s="21">
        <v>0</v>
      </c>
      <c r="P18" s="17">
        <v>45661</v>
      </c>
      <c r="Q18" s="14">
        <v>3</v>
      </c>
      <c r="R18" s="14" t="s">
        <v>89</v>
      </c>
      <c r="S18" s="14"/>
      <c r="T18" s="14"/>
      <c r="U18" s="21" t="s">
        <v>111</v>
      </c>
      <c r="V18" s="21">
        <f>IF(U18="",0,VLOOKUP(U18,Dropdown_Lists!$B$2:$C$31,2,FALSE))</f>
        <v>16</v>
      </c>
      <c r="W18" s="21" t="str">
        <f>IF(U18="","",VLOOKUP(U18,Dropdown_Lists!$B$2:$D$31,3,FALSE))</f>
        <v>Financial Services</v>
      </c>
      <c r="X18" s="21" t="s">
        <v>44</v>
      </c>
      <c r="Y18" s="21"/>
      <c r="Z18" s="21" t="s">
        <v>112</v>
      </c>
      <c r="AA18" s="21" t="s">
        <v>44</v>
      </c>
      <c r="AB18" s="21" t="str">
        <f t="shared" ref="AB18:AB47" si="1">IF(U18="Vacant","Vacant","")</f>
        <v/>
      </c>
      <c r="AC18" s="21">
        <v>4</v>
      </c>
      <c r="AD18" s="21">
        <v>5</v>
      </c>
      <c r="AE18" s="21"/>
      <c r="AF18" s="21" t="s">
        <v>44</v>
      </c>
      <c r="AG18" s="21">
        <v>2</v>
      </c>
      <c r="AH18" t="s">
        <v>113</v>
      </c>
      <c r="AI18" t="s">
        <v>114</v>
      </c>
      <c r="AJ18" t="s">
        <v>97</v>
      </c>
      <c r="AK18" t="s">
        <v>58</v>
      </c>
      <c r="AL18" t="s">
        <v>58</v>
      </c>
    </row>
    <row r="19" spans="1:38" x14ac:dyDescent="0.35">
      <c r="A19" s="14" t="s">
        <v>40</v>
      </c>
      <c r="B19" s="14">
        <v>200</v>
      </c>
      <c r="C19" s="14" t="s">
        <v>115</v>
      </c>
      <c r="D19" s="22" t="s">
        <v>116</v>
      </c>
      <c r="E19" s="14">
        <v>1900</v>
      </c>
      <c r="F19" s="16">
        <v>665500</v>
      </c>
      <c r="G19" s="17">
        <v>37627</v>
      </c>
      <c r="H19" s="18">
        <v>350000</v>
      </c>
      <c r="I19" s="19">
        <v>23.2</v>
      </c>
      <c r="J19" s="20">
        <v>1363</v>
      </c>
      <c r="K19" s="14">
        <v>17</v>
      </c>
      <c r="L19" s="14">
        <v>37</v>
      </c>
      <c r="M19" s="20">
        <v>1350</v>
      </c>
      <c r="N19" s="21">
        <v>8</v>
      </c>
      <c r="O19" s="21">
        <v>1</v>
      </c>
      <c r="P19" s="17">
        <v>45521</v>
      </c>
      <c r="Q19" s="14">
        <v>5</v>
      </c>
      <c r="R19" s="14" t="s">
        <v>89</v>
      </c>
      <c r="S19" s="14"/>
      <c r="T19" s="14"/>
      <c r="U19" s="21" t="s">
        <v>106</v>
      </c>
      <c r="V19" s="21">
        <f>IF(U19="",0,VLOOKUP(U19,Dropdown_Lists!$B$2:$C$31,2,FALSE))</f>
        <v>15</v>
      </c>
      <c r="W19" s="21" t="str">
        <f>IF(U19="","",VLOOKUP(U19,Dropdown_Lists!$B$2:$D$31,3,FALSE))</f>
        <v>Food &amp; Drink</v>
      </c>
      <c r="X19" s="21" t="s">
        <v>44</v>
      </c>
      <c r="Y19" s="21"/>
      <c r="Z19" s="21" t="s">
        <v>54</v>
      </c>
      <c r="AA19" s="21" t="s">
        <v>44</v>
      </c>
      <c r="AB19" s="21" t="str">
        <f t="shared" si="1"/>
        <v/>
      </c>
      <c r="AC19" s="21">
        <v>5</v>
      </c>
      <c r="AD19" s="21">
        <v>5</v>
      </c>
      <c r="AE19" s="21">
        <v>3</v>
      </c>
      <c r="AF19" s="21" t="s">
        <v>44</v>
      </c>
      <c r="AG19" s="21">
        <v>3</v>
      </c>
      <c r="AH19" t="s">
        <v>117</v>
      </c>
      <c r="AI19" t="s">
        <v>46</v>
      </c>
      <c r="AJ19" t="s">
        <v>97</v>
      </c>
      <c r="AK19" t="s">
        <v>44</v>
      </c>
      <c r="AL19" t="s">
        <v>44</v>
      </c>
    </row>
    <row r="20" spans="1:38" x14ac:dyDescent="0.35">
      <c r="A20" s="14" t="s">
        <v>40</v>
      </c>
      <c r="B20" s="14">
        <v>200</v>
      </c>
      <c r="C20" s="14" t="s">
        <v>118</v>
      </c>
      <c r="D20" s="22" t="s">
        <v>119</v>
      </c>
      <c r="E20" s="14">
        <v>1900</v>
      </c>
      <c r="F20" s="16">
        <v>1733600</v>
      </c>
      <c r="G20" s="17">
        <v>39874</v>
      </c>
      <c r="H20" s="18">
        <v>1725000</v>
      </c>
      <c r="I20" s="19">
        <v>17</v>
      </c>
      <c r="J20" s="20">
        <v>3060</v>
      </c>
      <c r="K20" s="14">
        <v>39</v>
      </c>
      <c r="L20" s="14">
        <v>44</v>
      </c>
      <c r="M20" s="20">
        <v>3357</v>
      </c>
      <c r="N20" s="21">
        <v>71</v>
      </c>
      <c r="O20" s="21">
        <v>1</v>
      </c>
      <c r="P20" s="17">
        <v>46174</v>
      </c>
      <c r="Q20" s="14">
        <v>16</v>
      </c>
      <c r="R20" s="14" t="s">
        <v>89</v>
      </c>
      <c r="S20" s="14"/>
      <c r="T20" s="14"/>
      <c r="U20" s="21" t="s">
        <v>100</v>
      </c>
      <c r="V20" s="21">
        <f>IF(U20="",0,VLOOKUP(U20,Dropdown_Lists!$B$2:$C$31,2,FALSE))</f>
        <v>19</v>
      </c>
      <c r="W20" s="21" t="str">
        <f>IF(U20="","",VLOOKUP(U20,Dropdown_Lists!$B$2:$D$31,3,FALSE))</f>
        <v>Food &amp; Drink</v>
      </c>
      <c r="X20" s="21" t="s">
        <v>44</v>
      </c>
      <c r="Y20" s="21"/>
      <c r="Z20" s="21" t="s">
        <v>54</v>
      </c>
      <c r="AA20" s="21" t="s">
        <v>44</v>
      </c>
      <c r="AB20" s="21" t="str">
        <f t="shared" si="1"/>
        <v/>
      </c>
      <c r="AC20" s="21">
        <v>3</v>
      </c>
      <c r="AD20" s="21">
        <v>4</v>
      </c>
      <c r="AE20" s="21">
        <v>1</v>
      </c>
      <c r="AF20" s="21" t="s">
        <v>44</v>
      </c>
      <c r="AG20" s="21">
        <v>4</v>
      </c>
      <c r="AH20" t="s">
        <v>120</v>
      </c>
      <c r="AI20" t="s">
        <v>46</v>
      </c>
      <c r="AJ20" t="s">
        <v>97</v>
      </c>
      <c r="AK20" t="s">
        <v>44</v>
      </c>
      <c r="AL20" t="s">
        <v>58</v>
      </c>
    </row>
    <row r="21" spans="1:38" x14ac:dyDescent="0.35">
      <c r="A21" s="14" t="s">
        <v>40</v>
      </c>
      <c r="B21" s="14">
        <v>200</v>
      </c>
      <c r="C21" s="14" t="s">
        <v>121</v>
      </c>
      <c r="D21" s="22" t="s">
        <v>122</v>
      </c>
      <c r="E21" s="14">
        <v>1900</v>
      </c>
      <c r="F21" s="16">
        <v>645000</v>
      </c>
      <c r="G21" s="17">
        <v>35485</v>
      </c>
      <c r="H21" s="18">
        <v>200000</v>
      </c>
      <c r="I21" s="19">
        <v>29</v>
      </c>
      <c r="J21" s="20">
        <v>1569</v>
      </c>
      <c r="K21" s="14">
        <v>20</v>
      </c>
      <c r="L21" s="14">
        <v>30</v>
      </c>
      <c r="M21" s="20">
        <v>1578</v>
      </c>
      <c r="N21" s="21">
        <v>25</v>
      </c>
      <c r="O21" s="21">
        <v>2</v>
      </c>
      <c r="P21" s="17">
        <v>45722</v>
      </c>
      <c r="Q21" s="14">
        <v>6</v>
      </c>
      <c r="R21" s="14" t="s">
        <v>89</v>
      </c>
      <c r="S21" s="14"/>
      <c r="T21" s="14"/>
      <c r="U21" s="21" t="s">
        <v>123</v>
      </c>
      <c r="V21" s="21">
        <f>IF(U21="",0,VLOOKUP(U21,Dropdown_Lists!$B$2:$C$31,2,FALSE))</f>
        <v>23</v>
      </c>
      <c r="W21" s="21" t="str">
        <f>IF(U21="","",VLOOKUP(U21,Dropdown_Lists!$B$2:$D$31,3,FALSE))</f>
        <v>Retail Goods</v>
      </c>
      <c r="X21" s="21" t="s">
        <v>44</v>
      </c>
      <c r="Y21" s="21"/>
      <c r="Z21" s="21" t="s">
        <v>54</v>
      </c>
      <c r="AA21" s="21" t="s">
        <v>44</v>
      </c>
      <c r="AB21" s="21" t="str">
        <f t="shared" si="1"/>
        <v/>
      </c>
      <c r="AC21" s="21">
        <v>2</v>
      </c>
      <c r="AD21" s="21">
        <v>5</v>
      </c>
      <c r="AE21" s="21">
        <v>1</v>
      </c>
      <c r="AF21" s="21" t="s">
        <v>44</v>
      </c>
      <c r="AG21" s="21">
        <v>5</v>
      </c>
      <c r="AH21" t="s">
        <v>124</v>
      </c>
      <c r="AI21" t="s">
        <v>46</v>
      </c>
      <c r="AJ21" t="s">
        <v>97</v>
      </c>
      <c r="AK21" t="s">
        <v>44</v>
      </c>
      <c r="AL21" t="s">
        <v>44</v>
      </c>
    </row>
    <row r="22" spans="1:38" s="12" customFormat="1" x14ac:dyDescent="0.35">
      <c r="A22" s="14" t="s">
        <v>40</v>
      </c>
      <c r="B22" s="14">
        <v>200</v>
      </c>
      <c r="C22" s="14" t="s">
        <v>125</v>
      </c>
      <c r="D22" s="22" t="s">
        <v>126</v>
      </c>
      <c r="E22" s="14">
        <v>1900</v>
      </c>
      <c r="F22" s="16">
        <v>701600</v>
      </c>
      <c r="G22" s="17">
        <v>39051</v>
      </c>
      <c r="H22" s="18">
        <v>875000</v>
      </c>
      <c r="I22" s="19">
        <v>19.3</v>
      </c>
      <c r="J22" s="20">
        <v>1497</v>
      </c>
      <c r="K22" s="14">
        <v>18</v>
      </c>
      <c r="L22" s="14">
        <v>35</v>
      </c>
      <c r="M22" s="20">
        <v>1608</v>
      </c>
      <c r="N22" s="21">
        <v>36</v>
      </c>
      <c r="O22" s="21">
        <v>0</v>
      </c>
      <c r="P22" s="17">
        <v>45808</v>
      </c>
      <c r="Q22" s="14">
        <v>9</v>
      </c>
      <c r="R22" s="14" t="s">
        <v>89</v>
      </c>
      <c r="S22" s="14"/>
      <c r="T22" s="14"/>
      <c r="U22" s="21" t="s">
        <v>25</v>
      </c>
      <c r="V22" s="21">
        <f>IF(U22="",0,VLOOKUP(U22,Dropdown_Lists!$B$2:$C$31,2,FALSE))</f>
        <v>0</v>
      </c>
      <c r="W22" s="21" t="str">
        <f>IF(U22="","",VLOOKUP(U22,Dropdown_Lists!$B$2:$D$31,3,FALSE))</f>
        <v>Vacant</v>
      </c>
      <c r="X22" s="21" t="s">
        <v>58</v>
      </c>
      <c r="Y22" s="21" t="s">
        <v>63</v>
      </c>
      <c r="Z22" s="21" t="str">
        <f>IF(U22="Vacant","Vacant","")</f>
        <v>Vacant</v>
      </c>
      <c r="AA22" s="21" t="s">
        <v>44</v>
      </c>
      <c r="AB22" s="21" t="str">
        <f t="shared" si="1"/>
        <v>Vacant</v>
      </c>
      <c r="AC22" s="21">
        <v>2</v>
      </c>
      <c r="AD22" s="21">
        <v>2</v>
      </c>
      <c r="AE22" s="21" t="str">
        <f>IF(U22="Vacant","","")</f>
        <v/>
      </c>
      <c r="AF22" s="21" t="str">
        <f>IF(U22="Vacant","No","")</f>
        <v>No</v>
      </c>
      <c r="AG22" s="21" t="str">
        <f>IF(U22="Vacant","","")</f>
        <v/>
      </c>
      <c r="AH22" t="s">
        <v>127</v>
      </c>
      <c r="AI22" t="s">
        <v>114</v>
      </c>
      <c r="AJ22" t="s">
        <v>97</v>
      </c>
      <c r="AK22" t="s">
        <v>58</v>
      </c>
      <c r="AL22" t="s">
        <v>58</v>
      </c>
    </row>
    <row r="23" spans="1:38" x14ac:dyDescent="0.35">
      <c r="A23" s="14" t="s">
        <v>40</v>
      </c>
      <c r="B23" s="14">
        <v>200</v>
      </c>
      <c r="C23" s="14" t="s">
        <v>128</v>
      </c>
      <c r="D23" s="22" t="s">
        <v>129</v>
      </c>
      <c r="E23" s="14">
        <v>1900</v>
      </c>
      <c r="F23" s="16">
        <v>1832100</v>
      </c>
      <c r="G23" s="17">
        <v>44683</v>
      </c>
      <c r="H23" s="18">
        <v>1</v>
      </c>
      <c r="I23" s="19">
        <v>3.8</v>
      </c>
      <c r="J23" s="20">
        <v>3607</v>
      </c>
      <c r="K23" s="14"/>
      <c r="L23" s="14">
        <v>41</v>
      </c>
      <c r="M23" s="20">
        <v>1843</v>
      </c>
      <c r="N23" s="21">
        <v>4</v>
      </c>
      <c r="O23" s="21">
        <v>3</v>
      </c>
      <c r="P23" s="17">
        <v>45521</v>
      </c>
      <c r="Q23" s="14">
        <v>0</v>
      </c>
      <c r="R23" s="14" t="s">
        <v>89</v>
      </c>
      <c r="S23" s="14" t="s">
        <v>1830</v>
      </c>
      <c r="T23" s="14" t="s">
        <v>1823</v>
      </c>
      <c r="U23" s="21" t="s">
        <v>130</v>
      </c>
      <c r="V23" s="21">
        <f>IF(U23="",0,VLOOKUP(U23,Dropdown_Lists!$B$2:$C$31,2,FALSE))</f>
        <v>20</v>
      </c>
      <c r="W23" s="21" t="str">
        <f>IF(U23="","",VLOOKUP(U23,Dropdown_Lists!$B$2:$D$31,3,FALSE))</f>
        <v>Food &amp; Drink</v>
      </c>
      <c r="X23" s="21" t="s">
        <v>44</v>
      </c>
      <c r="Y23" s="21"/>
      <c r="Z23" s="21" t="s">
        <v>131</v>
      </c>
      <c r="AA23" s="21" t="s">
        <v>44</v>
      </c>
      <c r="AB23" s="21" t="str">
        <f t="shared" si="1"/>
        <v/>
      </c>
      <c r="AC23" s="21">
        <v>5</v>
      </c>
      <c r="AD23" s="21">
        <v>5</v>
      </c>
      <c r="AE23" s="21">
        <v>3</v>
      </c>
      <c r="AF23" s="21" t="s">
        <v>58</v>
      </c>
      <c r="AG23" s="21">
        <v>1</v>
      </c>
      <c r="AH23" t="s">
        <v>132</v>
      </c>
      <c r="AI23" t="s">
        <v>46</v>
      </c>
      <c r="AJ23" t="s">
        <v>133</v>
      </c>
      <c r="AK23" t="s">
        <v>44</v>
      </c>
      <c r="AL23" t="s">
        <v>58</v>
      </c>
    </row>
    <row r="24" spans="1:38" s="12" customFormat="1" x14ac:dyDescent="0.35">
      <c r="A24" s="14" t="s">
        <v>40</v>
      </c>
      <c r="B24" s="14">
        <v>200</v>
      </c>
      <c r="C24" s="14" t="s">
        <v>134</v>
      </c>
      <c r="D24" s="22" t="s">
        <v>135</v>
      </c>
      <c r="E24" s="14">
        <v>1900</v>
      </c>
      <c r="F24" s="16">
        <v>1477100</v>
      </c>
      <c r="G24" s="17">
        <v>38224</v>
      </c>
      <c r="H24" s="18">
        <v>920000</v>
      </c>
      <c r="I24" s="19">
        <v>21.5</v>
      </c>
      <c r="J24" s="20">
        <v>1853</v>
      </c>
      <c r="K24" s="14">
        <v>45</v>
      </c>
      <c r="L24" s="14">
        <v>44</v>
      </c>
      <c r="M24" s="20">
        <v>1710</v>
      </c>
      <c r="N24" s="21">
        <v>8</v>
      </c>
      <c r="O24" s="21">
        <v>0</v>
      </c>
      <c r="P24" s="17">
        <v>45012</v>
      </c>
      <c r="Q24" s="14">
        <v>0</v>
      </c>
      <c r="R24" s="14" t="s">
        <v>89</v>
      </c>
      <c r="S24" s="14"/>
      <c r="T24" s="14"/>
      <c r="U24" s="21" t="s">
        <v>106</v>
      </c>
      <c r="V24" s="21">
        <f>IF(U24="",0,VLOOKUP(U24,Dropdown_Lists!$B$2:$C$31,2,FALSE))</f>
        <v>15</v>
      </c>
      <c r="W24" s="21" t="str">
        <f>IF(U24="","",VLOOKUP(U24,Dropdown_Lists!$B$2:$D$31,3,FALSE))</f>
        <v>Food &amp; Drink</v>
      </c>
      <c r="X24" s="21" t="s">
        <v>44</v>
      </c>
      <c r="Y24" s="21"/>
      <c r="Z24" s="21" t="s">
        <v>54</v>
      </c>
      <c r="AA24" s="21" t="s">
        <v>44</v>
      </c>
      <c r="AB24" s="21" t="str">
        <f t="shared" si="1"/>
        <v/>
      </c>
      <c r="AC24" s="21">
        <v>4</v>
      </c>
      <c r="AD24" s="21">
        <v>5</v>
      </c>
      <c r="AE24" s="21">
        <v>2</v>
      </c>
      <c r="AF24" s="21" t="s">
        <v>44</v>
      </c>
      <c r="AG24" s="21">
        <v>3</v>
      </c>
      <c r="AH24" t="s">
        <v>136</v>
      </c>
      <c r="AI24" t="s">
        <v>46</v>
      </c>
      <c r="AJ24" t="s">
        <v>137</v>
      </c>
      <c r="AK24" t="s">
        <v>44</v>
      </c>
      <c r="AL24" t="s">
        <v>58</v>
      </c>
    </row>
    <row r="25" spans="1:38" s="12" customFormat="1" x14ac:dyDescent="0.35">
      <c r="A25" s="14" t="s">
        <v>40</v>
      </c>
      <c r="B25" s="14">
        <v>200</v>
      </c>
      <c r="C25" s="14" t="s">
        <v>138</v>
      </c>
      <c r="D25" s="22" t="s">
        <v>139</v>
      </c>
      <c r="E25" s="14">
        <v>1900</v>
      </c>
      <c r="F25" s="16">
        <v>744000</v>
      </c>
      <c r="G25" s="17">
        <v>37004</v>
      </c>
      <c r="H25" s="18">
        <v>290000</v>
      </c>
      <c r="I25" s="19">
        <v>24.9</v>
      </c>
      <c r="J25" s="20">
        <v>1515</v>
      </c>
      <c r="K25" s="14">
        <v>15</v>
      </c>
      <c r="L25" s="14">
        <v>39</v>
      </c>
      <c r="M25" s="20">
        <v>931</v>
      </c>
      <c r="N25" s="21">
        <v>26</v>
      </c>
      <c r="O25" s="21">
        <v>0</v>
      </c>
      <c r="P25" s="17">
        <v>43519</v>
      </c>
      <c r="Q25" s="14">
        <v>3</v>
      </c>
      <c r="R25" s="14" t="s">
        <v>89</v>
      </c>
      <c r="S25" s="14"/>
      <c r="T25" s="14"/>
      <c r="U25" s="21" t="s">
        <v>100</v>
      </c>
      <c r="V25" s="21">
        <f>IF(U25="",0,VLOOKUP(U25,Dropdown_Lists!$B$2:$C$31,2,FALSE))</f>
        <v>19</v>
      </c>
      <c r="W25" s="21" t="str">
        <f>IF(U25="","",VLOOKUP(U25,Dropdown_Lists!$B$2:$D$31,3,FALSE))</f>
        <v>Food &amp; Drink</v>
      </c>
      <c r="X25" s="21" t="s">
        <v>44</v>
      </c>
      <c r="Y25" s="21"/>
      <c r="Z25" s="21" t="s">
        <v>54</v>
      </c>
      <c r="AA25" s="21" t="s">
        <v>44</v>
      </c>
      <c r="AB25" s="21" t="str">
        <f t="shared" si="1"/>
        <v/>
      </c>
      <c r="AC25" s="21">
        <v>3</v>
      </c>
      <c r="AD25" s="21">
        <v>3</v>
      </c>
      <c r="AE25" s="21">
        <v>2</v>
      </c>
      <c r="AF25" s="21" t="s">
        <v>44</v>
      </c>
      <c r="AG25" s="21">
        <v>4</v>
      </c>
      <c r="AH25" t="s">
        <v>140</v>
      </c>
      <c r="AI25" t="s">
        <v>141</v>
      </c>
      <c r="AJ25" t="s">
        <v>137</v>
      </c>
      <c r="AK25" t="s">
        <v>58</v>
      </c>
      <c r="AL25" t="s">
        <v>44</v>
      </c>
    </row>
    <row r="26" spans="1:38" x14ac:dyDescent="0.35">
      <c r="A26" s="14" t="s">
        <v>40</v>
      </c>
      <c r="B26" s="14">
        <v>200</v>
      </c>
      <c r="C26" s="14" t="s">
        <v>142</v>
      </c>
      <c r="D26" s="22" t="s">
        <v>143</v>
      </c>
      <c r="E26" s="14">
        <v>1900</v>
      </c>
      <c r="F26" s="16">
        <v>329800</v>
      </c>
      <c r="G26" s="17">
        <v>38256</v>
      </c>
      <c r="H26" s="18">
        <v>380000</v>
      </c>
      <c r="I26" s="19">
        <v>21.4</v>
      </c>
      <c r="J26" s="20">
        <v>575</v>
      </c>
      <c r="K26" s="14">
        <v>15</v>
      </c>
      <c r="L26" s="14">
        <v>33</v>
      </c>
      <c r="M26" s="20">
        <v>769</v>
      </c>
      <c r="N26" s="21">
        <v>12</v>
      </c>
      <c r="O26" s="21">
        <v>0</v>
      </c>
      <c r="P26" s="17">
        <v>45521</v>
      </c>
      <c r="Q26" s="14">
        <v>3</v>
      </c>
      <c r="R26" s="14" t="s">
        <v>89</v>
      </c>
      <c r="S26" s="14"/>
      <c r="T26" s="14"/>
      <c r="U26" s="21" t="s">
        <v>106</v>
      </c>
      <c r="V26" s="21">
        <f>IF(U26="",0,VLOOKUP(U26,Dropdown_Lists!$B$2:$C$31,2,FALSE))</f>
        <v>15</v>
      </c>
      <c r="W26" s="21" t="str">
        <f>IF(U26="","",VLOOKUP(U26,Dropdown_Lists!$B$2:$D$31,3,FALSE))</f>
        <v>Food &amp; Drink</v>
      </c>
      <c r="X26" s="21" t="s">
        <v>44</v>
      </c>
      <c r="Y26" s="21"/>
      <c r="Z26" s="21" t="s">
        <v>54</v>
      </c>
      <c r="AA26" s="21" t="s">
        <v>44</v>
      </c>
      <c r="AB26" s="21" t="str">
        <f t="shared" si="1"/>
        <v/>
      </c>
      <c r="AC26" s="21">
        <v>4</v>
      </c>
      <c r="AD26" s="21">
        <v>4</v>
      </c>
      <c r="AE26" s="21">
        <v>2</v>
      </c>
      <c r="AF26" s="21" t="s">
        <v>44</v>
      </c>
      <c r="AG26" s="21">
        <v>3</v>
      </c>
      <c r="AH26" t="s">
        <v>144</v>
      </c>
      <c r="AI26" t="s">
        <v>145</v>
      </c>
      <c r="AJ26" t="s">
        <v>97</v>
      </c>
      <c r="AK26" t="s">
        <v>58</v>
      </c>
      <c r="AL26" t="s">
        <v>44</v>
      </c>
    </row>
    <row r="27" spans="1:38" x14ac:dyDescent="0.35">
      <c r="A27" s="14" t="s">
        <v>40</v>
      </c>
      <c r="B27" s="14">
        <v>200</v>
      </c>
      <c r="C27" s="14" t="s">
        <v>146</v>
      </c>
      <c r="D27" s="22" t="s">
        <v>147</v>
      </c>
      <c r="E27" s="14">
        <v>1900</v>
      </c>
      <c r="F27" s="16">
        <v>312900</v>
      </c>
      <c r="G27" s="17">
        <v>39973</v>
      </c>
      <c r="H27" s="18">
        <v>400000</v>
      </c>
      <c r="I27" s="19">
        <v>16.7</v>
      </c>
      <c r="J27" s="20">
        <v>590</v>
      </c>
      <c r="K27" s="14">
        <v>15</v>
      </c>
      <c r="L27" s="14">
        <v>33</v>
      </c>
      <c r="M27" s="20">
        <v>497</v>
      </c>
      <c r="N27" s="21">
        <v>17</v>
      </c>
      <c r="O27" s="21">
        <v>0</v>
      </c>
      <c r="P27" s="17">
        <v>42485</v>
      </c>
      <c r="Q27" s="14">
        <v>2</v>
      </c>
      <c r="R27" s="14" t="s">
        <v>89</v>
      </c>
      <c r="S27" s="14"/>
      <c r="T27" s="14"/>
      <c r="U27" s="21" t="s">
        <v>148</v>
      </c>
      <c r="V27" s="21">
        <f>IF(U27="",0,VLOOKUP(U27,Dropdown_Lists!$B$2:$C$31,2,FALSE))</f>
        <v>22</v>
      </c>
      <c r="W27" s="21" t="str">
        <f>IF(U27="","",VLOOKUP(U27,Dropdown_Lists!$B$2:$D$31,3,FALSE))</f>
        <v>Other</v>
      </c>
      <c r="X27" s="21" t="s">
        <v>44</v>
      </c>
      <c r="Y27" s="21"/>
      <c r="Z27" s="21" t="s">
        <v>54</v>
      </c>
      <c r="AA27" s="21" t="s">
        <v>44</v>
      </c>
      <c r="AB27" s="21" t="str">
        <f t="shared" si="1"/>
        <v/>
      </c>
      <c r="AC27" s="21">
        <v>2</v>
      </c>
      <c r="AD27" s="21">
        <v>4</v>
      </c>
      <c r="AE27" s="21">
        <v>1</v>
      </c>
      <c r="AF27" s="21" t="s">
        <v>44</v>
      </c>
      <c r="AG27" s="21">
        <v>3</v>
      </c>
      <c r="AH27" t="s">
        <v>144</v>
      </c>
      <c r="AI27" t="s">
        <v>46</v>
      </c>
      <c r="AJ27" t="s">
        <v>97</v>
      </c>
      <c r="AK27" t="s">
        <v>44</v>
      </c>
      <c r="AL27" t="s">
        <v>44</v>
      </c>
    </row>
    <row r="28" spans="1:38" x14ac:dyDescent="0.35">
      <c r="A28" s="14" t="s">
        <v>40</v>
      </c>
      <c r="B28" s="14">
        <v>200</v>
      </c>
      <c r="C28" s="14" t="s">
        <v>149</v>
      </c>
      <c r="D28" s="22" t="s">
        <v>150</v>
      </c>
      <c r="E28" s="14">
        <v>1900</v>
      </c>
      <c r="F28" s="16">
        <v>292800</v>
      </c>
      <c r="G28" s="17">
        <v>37923</v>
      </c>
      <c r="H28" s="18">
        <v>500000</v>
      </c>
      <c r="I28" s="19">
        <v>22.3</v>
      </c>
      <c r="J28" s="20">
        <v>642</v>
      </c>
      <c r="K28" s="14">
        <v>15</v>
      </c>
      <c r="L28" s="14">
        <v>35</v>
      </c>
      <c r="M28" s="20">
        <v>574</v>
      </c>
      <c r="N28" s="21">
        <v>11</v>
      </c>
      <c r="O28" s="21">
        <v>0</v>
      </c>
      <c r="P28" s="17">
        <v>45521</v>
      </c>
      <c r="Q28" s="14">
        <v>6</v>
      </c>
      <c r="R28" s="14" t="s">
        <v>89</v>
      </c>
      <c r="S28" s="14"/>
      <c r="T28" s="14"/>
      <c r="U28" s="21" t="s">
        <v>106</v>
      </c>
      <c r="V28" s="21">
        <f>IF(U28="",0,VLOOKUP(U28,Dropdown_Lists!$B$2:$C$31,2,FALSE))</f>
        <v>15</v>
      </c>
      <c r="W28" s="21" t="str">
        <f>IF(U28="","",VLOOKUP(U28,Dropdown_Lists!$B$2:$D$31,3,FALSE))</f>
        <v>Food &amp; Drink</v>
      </c>
      <c r="X28" s="21" t="s">
        <v>44</v>
      </c>
      <c r="Y28" s="21"/>
      <c r="Z28" s="21" t="s">
        <v>54</v>
      </c>
      <c r="AA28" s="21" t="s">
        <v>44</v>
      </c>
      <c r="AB28" s="21" t="str">
        <f t="shared" si="1"/>
        <v/>
      </c>
      <c r="AC28" s="21">
        <v>4</v>
      </c>
      <c r="AD28" s="21">
        <v>5</v>
      </c>
      <c r="AE28" s="21">
        <v>2</v>
      </c>
      <c r="AF28" s="21" t="s">
        <v>44</v>
      </c>
      <c r="AG28" s="21">
        <v>3</v>
      </c>
      <c r="AH28" t="s">
        <v>151</v>
      </c>
      <c r="AI28" t="s">
        <v>152</v>
      </c>
      <c r="AJ28" t="s">
        <v>97</v>
      </c>
      <c r="AK28" t="s">
        <v>58</v>
      </c>
      <c r="AL28" t="s">
        <v>44</v>
      </c>
    </row>
    <row r="29" spans="1:38" x14ac:dyDescent="0.35">
      <c r="A29" s="14" t="s">
        <v>40</v>
      </c>
      <c r="B29" s="14">
        <v>200</v>
      </c>
      <c r="C29" s="14" t="s">
        <v>153</v>
      </c>
      <c r="D29" s="22" t="s">
        <v>154</v>
      </c>
      <c r="E29" s="14">
        <v>1900</v>
      </c>
      <c r="F29" s="16">
        <v>345400</v>
      </c>
      <c r="G29" s="17">
        <v>45853</v>
      </c>
      <c r="H29" s="18">
        <v>600000</v>
      </c>
      <c r="I29" s="19">
        <v>0.6</v>
      </c>
      <c r="J29" s="20">
        <v>661</v>
      </c>
      <c r="K29" s="14">
        <v>15</v>
      </c>
      <c r="L29" s="14">
        <v>36</v>
      </c>
      <c r="M29" s="20">
        <v>508</v>
      </c>
      <c r="N29" s="21">
        <v>5</v>
      </c>
      <c r="O29" s="21">
        <v>0</v>
      </c>
      <c r="P29" s="17">
        <v>43680</v>
      </c>
      <c r="Q29" s="14">
        <v>2</v>
      </c>
      <c r="R29" s="14" t="s">
        <v>89</v>
      </c>
      <c r="S29" s="14"/>
      <c r="T29" s="14"/>
      <c r="U29" s="21" t="s">
        <v>25</v>
      </c>
      <c r="V29" s="21">
        <f>IF(U29="",0,VLOOKUP(U29,Dropdown_Lists!$B$2:$C$31,2,FALSE))</f>
        <v>0</v>
      </c>
      <c r="W29" s="21" t="str">
        <f>IF(U29="","",VLOOKUP(U29,Dropdown_Lists!$B$2:$D$31,3,FALSE))</f>
        <v>Vacant</v>
      </c>
      <c r="X29" s="21" t="s">
        <v>58</v>
      </c>
      <c r="Y29" s="21" t="s">
        <v>63</v>
      </c>
      <c r="Z29" s="21" t="str">
        <f>IF(U29="Vacant","Vacant","")</f>
        <v>Vacant</v>
      </c>
      <c r="AA29" s="21" t="s">
        <v>44</v>
      </c>
      <c r="AB29" s="21" t="str">
        <f t="shared" si="1"/>
        <v>Vacant</v>
      </c>
      <c r="AC29" s="21">
        <v>3</v>
      </c>
      <c r="AD29" s="21">
        <v>4</v>
      </c>
      <c r="AE29" s="21" t="str">
        <f>IF(U29="Vacant","","")</f>
        <v/>
      </c>
      <c r="AF29" s="21" t="str">
        <f>IF(U29="Vacant","No","")</f>
        <v>No</v>
      </c>
      <c r="AG29" s="21" t="str">
        <f>IF(U29="Vacant","","")</f>
        <v/>
      </c>
      <c r="AH29" t="s">
        <v>155</v>
      </c>
      <c r="AI29" t="s">
        <v>46</v>
      </c>
      <c r="AJ29" t="s">
        <v>156</v>
      </c>
      <c r="AK29" t="s">
        <v>44</v>
      </c>
      <c r="AL29" t="s">
        <v>44</v>
      </c>
    </row>
    <row r="30" spans="1:38" x14ac:dyDescent="0.35">
      <c r="A30" s="14" t="s">
        <v>40</v>
      </c>
      <c r="B30" s="14">
        <v>200</v>
      </c>
      <c r="C30" s="14" t="s">
        <v>157</v>
      </c>
      <c r="D30" s="22" t="s">
        <v>158</v>
      </c>
      <c r="E30" s="14">
        <v>1900</v>
      </c>
      <c r="F30" s="16">
        <v>709600</v>
      </c>
      <c r="G30" s="17">
        <v>41359</v>
      </c>
      <c r="H30" s="18">
        <v>415000</v>
      </c>
      <c r="I30" s="19">
        <v>12.9</v>
      </c>
      <c r="J30" s="20">
        <v>646</v>
      </c>
      <c r="K30" s="14">
        <v>15</v>
      </c>
      <c r="L30" s="14">
        <v>32</v>
      </c>
      <c r="M30" s="20">
        <v>681</v>
      </c>
      <c r="N30" s="21">
        <v>8</v>
      </c>
      <c r="O30" s="21">
        <v>0</v>
      </c>
      <c r="P30" s="17">
        <v>45867</v>
      </c>
      <c r="Q30" s="14">
        <v>0</v>
      </c>
      <c r="R30" s="14" t="s">
        <v>89</v>
      </c>
      <c r="S30" s="14"/>
      <c r="T30" s="14"/>
      <c r="U30" s="21" t="s">
        <v>123</v>
      </c>
      <c r="V30" s="21">
        <f>IF(U30="",0,VLOOKUP(U30,Dropdown_Lists!$B$2:$C$31,2,FALSE))</f>
        <v>23</v>
      </c>
      <c r="W30" s="21" t="str">
        <f>IF(U30="","",VLOOKUP(U30,Dropdown_Lists!$B$2:$D$31,3,FALSE))</f>
        <v>Retail Goods</v>
      </c>
      <c r="X30" s="21" t="s">
        <v>44</v>
      </c>
      <c r="Y30" s="21"/>
      <c r="Z30" s="21" t="s">
        <v>54</v>
      </c>
      <c r="AA30" s="21" t="s">
        <v>44</v>
      </c>
      <c r="AB30" s="21" t="str">
        <f t="shared" si="1"/>
        <v/>
      </c>
      <c r="AC30" s="21">
        <v>2</v>
      </c>
      <c r="AD30" s="21">
        <v>4</v>
      </c>
      <c r="AE30" s="21">
        <v>1</v>
      </c>
      <c r="AF30" s="21" t="s">
        <v>44</v>
      </c>
      <c r="AG30" s="21">
        <v>5</v>
      </c>
      <c r="AH30" t="s">
        <v>159</v>
      </c>
      <c r="AI30" t="s">
        <v>46</v>
      </c>
      <c r="AJ30" t="s">
        <v>97</v>
      </c>
      <c r="AK30" t="s">
        <v>44</v>
      </c>
      <c r="AL30" t="s">
        <v>58</v>
      </c>
    </row>
    <row r="31" spans="1:38" s="12" customFormat="1" x14ac:dyDescent="0.35">
      <c r="A31" s="14" t="s">
        <v>40</v>
      </c>
      <c r="B31" s="14">
        <v>200</v>
      </c>
      <c r="C31" s="14" t="s">
        <v>160</v>
      </c>
      <c r="D31" s="22" t="s">
        <v>161</v>
      </c>
      <c r="E31" s="14">
        <v>1900</v>
      </c>
      <c r="F31" s="16">
        <v>452300</v>
      </c>
      <c r="G31" s="17">
        <v>37033</v>
      </c>
      <c r="H31" s="18">
        <v>206500</v>
      </c>
      <c r="I31" s="19">
        <v>24.8</v>
      </c>
      <c r="J31" s="20">
        <v>701</v>
      </c>
      <c r="K31" s="14">
        <v>16</v>
      </c>
      <c r="L31" s="14">
        <v>40</v>
      </c>
      <c r="M31" s="20">
        <v>616</v>
      </c>
      <c r="N31" s="21">
        <v>15</v>
      </c>
      <c r="O31" s="21">
        <v>2</v>
      </c>
      <c r="P31" s="17">
        <v>45916</v>
      </c>
      <c r="Q31" s="14">
        <v>14</v>
      </c>
      <c r="R31" s="14" t="s">
        <v>89</v>
      </c>
      <c r="S31" s="14"/>
      <c r="T31" s="14"/>
      <c r="U31" s="21" t="s">
        <v>106</v>
      </c>
      <c r="V31" s="21">
        <f>IF(U31="",0,VLOOKUP(U31,Dropdown_Lists!$B$2:$C$31,2,FALSE))</f>
        <v>15</v>
      </c>
      <c r="W31" s="21" t="str">
        <f>IF(U31="","",VLOOKUP(U31,Dropdown_Lists!$B$2:$D$31,3,FALSE))</f>
        <v>Food &amp; Drink</v>
      </c>
      <c r="X31" s="21" t="s">
        <v>44</v>
      </c>
      <c r="Y31" s="21"/>
      <c r="Z31" s="21" t="s">
        <v>54</v>
      </c>
      <c r="AA31" s="21" t="s">
        <v>44</v>
      </c>
      <c r="AB31" s="21" t="str">
        <f t="shared" si="1"/>
        <v/>
      </c>
      <c r="AC31" s="21">
        <v>4</v>
      </c>
      <c r="AD31" s="21">
        <v>5</v>
      </c>
      <c r="AE31" s="21">
        <v>2</v>
      </c>
      <c r="AF31" s="21" t="s">
        <v>44</v>
      </c>
      <c r="AG31" s="21">
        <v>3</v>
      </c>
      <c r="AH31" t="s">
        <v>162</v>
      </c>
      <c r="AI31" t="s">
        <v>46</v>
      </c>
      <c r="AJ31" t="s">
        <v>97</v>
      </c>
      <c r="AK31" t="s">
        <v>44</v>
      </c>
      <c r="AL31" t="s">
        <v>58</v>
      </c>
    </row>
    <row r="32" spans="1:38" s="12" customFormat="1" x14ac:dyDescent="0.35">
      <c r="A32" s="14" t="s">
        <v>40</v>
      </c>
      <c r="B32" s="14">
        <v>200</v>
      </c>
      <c r="C32" s="14" t="s">
        <v>163</v>
      </c>
      <c r="D32" s="22" t="s">
        <v>164</v>
      </c>
      <c r="E32" s="14">
        <v>1900</v>
      </c>
      <c r="F32" s="23">
        <v>444300</v>
      </c>
      <c r="G32" s="17">
        <v>34739</v>
      </c>
      <c r="H32" s="24">
        <v>1</v>
      </c>
      <c r="I32" s="19">
        <v>31.1</v>
      </c>
      <c r="J32" s="25">
        <v>629</v>
      </c>
      <c r="K32" s="14">
        <v>16</v>
      </c>
      <c r="L32" s="14">
        <v>38</v>
      </c>
      <c r="M32" s="25">
        <v>558</v>
      </c>
      <c r="N32" s="21">
        <v>9</v>
      </c>
      <c r="O32" s="21">
        <v>0</v>
      </c>
      <c r="P32" s="17">
        <v>42907</v>
      </c>
      <c r="Q32" s="14">
        <v>1</v>
      </c>
      <c r="R32" s="14" t="s">
        <v>89</v>
      </c>
      <c r="S32" s="14"/>
      <c r="T32" s="14"/>
      <c r="U32" s="21" t="s">
        <v>53</v>
      </c>
      <c r="V32" s="21">
        <f>IF(U32="",0,VLOOKUP(U32,Dropdown_Lists!$B$2:$C$31,2,FALSE))</f>
        <v>24</v>
      </c>
      <c r="W32" s="21" t="str">
        <f>IF(U32="","",VLOOKUP(U32,Dropdown_Lists!$B$2:$D$31,3,FALSE))</f>
        <v>Personal Services</v>
      </c>
      <c r="X32" s="21" t="s">
        <v>44</v>
      </c>
      <c r="Y32" s="21"/>
      <c r="Z32" s="21" t="s">
        <v>54</v>
      </c>
      <c r="AA32" s="21" t="s">
        <v>44</v>
      </c>
      <c r="AB32" s="21" t="str">
        <f t="shared" si="1"/>
        <v/>
      </c>
      <c r="AC32" s="21">
        <v>4</v>
      </c>
      <c r="AD32" s="21">
        <v>4</v>
      </c>
      <c r="AE32" s="21">
        <v>2</v>
      </c>
      <c r="AF32" s="21" t="s">
        <v>44</v>
      </c>
      <c r="AG32" s="21">
        <v>2</v>
      </c>
      <c r="AH32" t="s">
        <v>165</v>
      </c>
      <c r="AI32" t="s">
        <v>46</v>
      </c>
      <c r="AJ32" t="s">
        <v>137</v>
      </c>
      <c r="AK32" t="s">
        <v>44</v>
      </c>
      <c r="AL32" t="s">
        <v>44</v>
      </c>
    </row>
    <row r="33" spans="1:38" s="12" customFormat="1" x14ac:dyDescent="0.35">
      <c r="A33" s="14" t="s">
        <v>40</v>
      </c>
      <c r="B33" s="14">
        <v>200</v>
      </c>
      <c r="C33" s="14" t="s">
        <v>166</v>
      </c>
      <c r="D33" s="22" t="s">
        <v>167</v>
      </c>
      <c r="E33" s="14">
        <v>1900</v>
      </c>
      <c r="F33" s="23">
        <v>499100</v>
      </c>
      <c r="G33" s="17">
        <v>45455</v>
      </c>
      <c r="H33" s="24">
        <v>1</v>
      </c>
      <c r="I33" s="19">
        <v>1.7</v>
      </c>
      <c r="J33" s="25">
        <v>616</v>
      </c>
      <c r="K33" s="14">
        <v>16</v>
      </c>
      <c r="L33" s="14">
        <v>44</v>
      </c>
      <c r="M33" s="25">
        <v>686</v>
      </c>
      <c r="N33" s="21">
        <v>19</v>
      </c>
      <c r="O33" s="21">
        <v>0</v>
      </c>
      <c r="P33" s="17">
        <v>42408</v>
      </c>
      <c r="Q33" s="14">
        <v>3</v>
      </c>
      <c r="R33" s="14" t="s">
        <v>89</v>
      </c>
      <c r="S33" s="14"/>
      <c r="T33" s="14"/>
      <c r="U33" s="21" t="s">
        <v>25</v>
      </c>
      <c r="V33" s="21">
        <f>IF(U33="",0,VLOOKUP(U33,Dropdown_Lists!$B$2:$C$31,2,FALSE))</f>
        <v>0</v>
      </c>
      <c r="W33" s="21" t="str">
        <f>IF(U33="","",VLOOKUP(U33,Dropdown_Lists!$B$2:$D$31,3,FALSE))</f>
        <v>Vacant</v>
      </c>
      <c r="X33" s="21" t="s">
        <v>58</v>
      </c>
      <c r="Y33" s="21" t="s">
        <v>60</v>
      </c>
      <c r="Z33" s="21" t="str">
        <f>IF(U33="Vacant","Vacant","")</f>
        <v>Vacant</v>
      </c>
      <c r="AA33" s="21" t="s">
        <v>44</v>
      </c>
      <c r="AB33" s="21" t="str">
        <f t="shared" si="1"/>
        <v>Vacant</v>
      </c>
      <c r="AC33" s="21">
        <v>3</v>
      </c>
      <c r="AD33" s="21">
        <v>3</v>
      </c>
      <c r="AE33" s="21" t="str">
        <f>IF(U33="Vacant","","")</f>
        <v/>
      </c>
      <c r="AF33" s="21" t="str">
        <f>IF(U33="Vacant","No","")</f>
        <v>No</v>
      </c>
      <c r="AG33" s="21" t="str">
        <f>IF(U33="Vacant","","")</f>
        <v/>
      </c>
      <c r="AH33" t="s">
        <v>168</v>
      </c>
      <c r="AI33" t="s">
        <v>169</v>
      </c>
      <c r="AJ33" t="s">
        <v>137</v>
      </c>
      <c r="AK33" t="s">
        <v>58</v>
      </c>
      <c r="AL33" t="s">
        <v>44</v>
      </c>
    </row>
    <row r="34" spans="1:38" s="12" customFormat="1" x14ac:dyDescent="0.35">
      <c r="A34" s="14" t="s">
        <v>40</v>
      </c>
      <c r="B34" s="14">
        <v>200</v>
      </c>
      <c r="C34" s="14" t="s">
        <v>170</v>
      </c>
      <c r="D34" s="22" t="s">
        <v>171</v>
      </c>
      <c r="E34" s="14">
        <v>1900</v>
      </c>
      <c r="F34" s="23">
        <v>552100</v>
      </c>
      <c r="G34" s="17">
        <v>45455</v>
      </c>
      <c r="H34" s="24">
        <v>1</v>
      </c>
      <c r="I34" s="19">
        <v>1.7</v>
      </c>
      <c r="J34" s="25">
        <v>650</v>
      </c>
      <c r="K34" s="14">
        <v>16</v>
      </c>
      <c r="L34" s="14">
        <v>40</v>
      </c>
      <c r="M34" s="25">
        <v>666</v>
      </c>
      <c r="N34" s="21">
        <v>11</v>
      </c>
      <c r="O34" s="21">
        <v>0</v>
      </c>
      <c r="P34" s="17">
        <v>45140</v>
      </c>
      <c r="Q34" s="14">
        <v>2</v>
      </c>
      <c r="R34" s="14" t="s">
        <v>89</v>
      </c>
      <c r="S34" s="14"/>
      <c r="T34" s="14"/>
      <c r="U34" s="21" t="s">
        <v>123</v>
      </c>
      <c r="V34" s="21">
        <f>IF(U34="",0,VLOOKUP(U34,Dropdown_Lists!$B$2:$C$31,2,FALSE))</f>
        <v>23</v>
      </c>
      <c r="W34" s="21" t="str">
        <f>IF(U34="","",VLOOKUP(U34,Dropdown_Lists!$B$2:$D$31,3,FALSE))</f>
        <v>Retail Goods</v>
      </c>
      <c r="X34" s="21" t="s">
        <v>44</v>
      </c>
      <c r="Y34" s="21"/>
      <c r="Z34" s="21" t="s">
        <v>54</v>
      </c>
      <c r="AA34" s="21" t="s">
        <v>44</v>
      </c>
      <c r="AB34" s="21" t="str">
        <f t="shared" si="1"/>
        <v/>
      </c>
      <c r="AC34" s="21">
        <v>2</v>
      </c>
      <c r="AD34" s="21">
        <v>3</v>
      </c>
      <c r="AE34" s="21">
        <v>1</v>
      </c>
      <c r="AF34" s="21" t="s">
        <v>44</v>
      </c>
      <c r="AG34" s="21">
        <v>5</v>
      </c>
      <c r="AH34" t="s">
        <v>172</v>
      </c>
      <c r="AI34" t="s">
        <v>169</v>
      </c>
      <c r="AJ34" t="s">
        <v>137</v>
      </c>
      <c r="AK34" t="s">
        <v>58</v>
      </c>
      <c r="AL34" t="s">
        <v>44</v>
      </c>
    </row>
    <row r="35" spans="1:38" x14ac:dyDescent="0.35">
      <c r="A35" s="14" t="s">
        <v>40</v>
      </c>
      <c r="B35" s="14">
        <v>300</v>
      </c>
      <c r="C35" s="14" t="s">
        <v>173</v>
      </c>
      <c r="D35" s="22" t="s">
        <v>174</v>
      </c>
      <c r="E35" s="14">
        <v>1900</v>
      </c>
      <c r="F35" s="23">
        <v>1672100</v>
      </c>
      <c r="G35" s="17">
        <v>39342</v>
      </c>
      <c r="H35" s="26">
        <v>1</v>
      </c>
      <c r="I35" s="19">
        <v>18.5</v>
      </c>
      <c r="J35" s="25">
        <v>3132</v>
      </c>
      <c r="K35" s="14">
        <v>42</v>
      </c>
      <c r="L35" s="14">
        <v>35</v>
      </c>
      <c r="M35" s="25">
        <v>2765</v>
      </c>
      <c r="N35" s="21">
        <v>29</v>
      </c>
      <c r="O35" s="21">
        <v>0</v>
      </c>
      <c r="P35" s="17">
        <v>42561</v>
      </c>
      <c r="Q35" s="14">
        <v>0</v>
      </c>
      <c r="R35" s="14" t="s">
        <v>89</v>
      </c>
      <c r="S35" s="14"/>
      <c r="T35" s="14"/>
      <c r="U35" s="21" t="s">
        <v>25</v>
      </c>
      <c r="V35" s="21">
        <f>IF(U35="",0,VLOOKUP(U35,Dropdown_Lists!$B$2:$C$31,2,FALSE))</f>
        <v>0</v>
      </c>
      <c r="W35" s="21" t="str">
        <f>IF(U35="","",VLOOKUP(U35,Dropdown_Lists!$B$2:$D$31,3,FALSE))</f>
        <v>Vacant</v>
      </c>
      <c r="X35" s="21" t="s">
        <v>58</v>
      </c>
      <c r="Y35" s="21" t="s">
        <v>74</v>
      </c>
      <c r="Z35" s="21" t="str">
        <f>IF(U35="Vacant","Vacant","")</f>
        <v>Vacant</v>
      </c>
      <c r="AA35" s="21" t="s">
        <v>44</v>
      </c>
      <c r="AB35" s="21" t="str">
        <f t="shared" si="1"/>
        <v>Vacant</v>
      </c>
      <c r="AC35" s="21">
        <v>2</v>
      </c>
      <c r="AD35" s="21">
        <v>3</v>
      </c>
      <c r="AE35" s="21" t="str">
        <f>IF(U35="Vacant","","")</f>
        <v/>
      </c>
      <c r="AF35" s="21" t="str">
        <f>IF(U35="Vacant","No","")</f>
        <v>No</v>
      </c>
      <c r="AG35" s="21" t="str">
        <f>IF(U35="Vacant","","")</f>
        <v/>
      </c>
      <c r="AH35" t="s">
        <v>175</v>
      </c>
      <c r="AI35" t="s">
        <v>176</v>
      </c>
      <c r="AJ35" t="s">
        <v>103</v>
      </c>
      <c r="AK35" t="s">
        <v>58</v>
      </c>
      <c r="AL35" t="s">
        <v>58</v>
      </c>
    </row>
    <row r="36" spans="1:38" x14ac:dyDescent="0.35">
      <c r="A36" s="14" t="s">
        <v>40</v>
      </c>
      <c r="B36" s="14">
        <v>300</v>
      </c>
      <c r="C36" s="14" t="s">
        <v>177</v>
      </c>
      <c r="D36" s="22" t="s">
        <v>178</v>
      </c>
      <c r="E36" s="14">
        <v>1900</v>
      </c>
      <c r="F36" s="23">
        <v>761800</v>
      </c>
      <c r="G36" s="17">
        <v>39253</v>
      </c>
      <c r="H36" s="26">
        <v>1200000</v>
      </c>
      <c r="I36" s="19">
        <v>18.7</v>
      </c>
      <c r="J36" s="25">
        <v>1521</v>
      </c>
      <c r="K36" s="14">
        <v>22</v>
      </c>
      <c r="L36" s="14">
        <v>41</v>
      </c>
      <c r="M36" s="25">
        <v>1192</v>
      </c>
      <c r="N36" s="21">
        <v>12</v>
      </c>
      <c r="O36" s="21">
        <v>0</v>
      </c>
      <c r="P36" s="17">
        <v>45661</v>
      </c>
      <c r="Q36" s="14">
        <v>7</v>
      </c>
      <c r="R36" s="14" t="s">
        <v>89</v>
      </c>
      <c r="S36" s="14" t="s">
        <v>1831</v>
      </c>
      <c r="T36" s="14" t="s">
        <v>1823</v>
      </c>
      <c r="U36" s="21" t="s">
        <v>179</v>
      </c>
      <c r="V36" s="21">
        <f>IF(U36="",0,VLOOKUP(U36,Dropdown_Lists!$B$2:$C$31,2,FALSE))</f>
        <v>22</v>
      </c>
      <c r="W36" s="21" t="str">
        <f>IF(U36="","",VLOOKUP(U36,Dropdown_Lists!$B$2:$D$31,3,FALSE))</f>
        <v>Arts &amp; Culture</v>
      </c>
      <c r="X36" s="21" t="s">
        <v>44</v>
      </c>
      <c r="Y36" s="21"/>
      <c r="Z36" s="21" t="s">
        <v>54</v>
      </c>
      <c r="AA36" s="21" t="s">
        <v>44</v>
      </c>
      <c r="AB36" s="21" t="str">
        <f t="shared" si="1"/>
        <v/>
      </c>
      <c r="AC36" s="21">
        <v>5</v>
      </c>
      <c r="AD36" s="21">
        <v>5</v>
      </c>
      <c r="AE36" s="21">
        <v>2</v>
      </c>
      <c r="AF36" s="21" t="s">
        <v>44</v>
      </c>
      <c r="AG36" s="21">
        <v>3</v>
      </c>
      <c r="AH36" t="s">
        <v>180</v>
      </c>
      <c r="AI36" t="s">
        <v>46</v>
      </c>
      <c r="AJ36" t="s">
        <v>97</v>
      </c>
      <c r="AK36" t="s">
        <v>44</v>
      </c>
      <c r="AL36" t="s">
        <v>44</v>
      </c>
    </row>
    <row r="37" spans="1:38" x14ac:dyDescent="0.35">
      <c r="A37" s="14" t="s">
        <v>40</v>
      </c>
      <c r="B37" s="14">
        <v>300</v>
      </c>
      <c r="C37" s="14" t="s">
        <v>181</v>
      </c>
      <c r="D37" s="22" t="s">
        <v>182</v>
      </c>
      <c r="E37" s="14">
        <v>1900</v>
      </c>
      <c r="F37" s="23">
        <v>711000</v>
      </c>
      <c r="G37" s="17">
        <v>42502</v>
      </c>
      <c r="H37" s="26">
        <v>800000</v>
      </c>
      <c r="I37" s="19">
        <v>9.8000000000000007</v>
      </c>
      <c r="J37" s="25">
        <v>1591</v>
      </c>
      <c r="K37" s="14">
        <v>21</v>
      </c>
      <c r="L37" s="14">
        <v>42</v>
      </c>
      <c r="M37" s="25">
        <v>1493</v>
      </c>
      <c r="N37" s="21">
        <v>6</v>
      </c>
      <c r="O37" s="21">
        <v>0</v>
      </c>
      <c r="P37" s="17">
        <v>42231</v>
      </c>
      <c r="Q37" s="14">
        <v>1</v>
      </c>
      <c r="R37" s="14" t="s">
        <v>89</v>
      </c>
      <c r="S37" s="14"/>
      <c r="T37" s="14"/>
      <c r="U37" s="21" t="s">
        <v>183</v>
      </c>
      <c r="V37" s="21">
        <f>IF(U37="",0,VLOOKUP(U37,Dropdown_Lists!$B$2:$C$31,2,FALSE))</f>
        <v>20</v>
      </c>
      <c r="W37" s="21" t="str">
        <f>IF(U37="","",VLOOKUP(U37,Dropdown_Lists!$B$2:$D$31,3,FALSE))</f>
        <v>Food &amp; Drink</v>
      </c>
      <c r="X37" s="21" t="s">
        <v>44</v>
      </c>
      <c r="Y37" s="21"/>
      <c r="Z37" s="21" t="s">
        <v>54</v>
      </c>
      <c r="AA37" s="21" t="s">
        <v>44</v>
      </c>
      <c r="AB37" s="21" t="str">
        <f t="shared" si="1"/>
        <v/>
      </c>
      <c r="AC37" s="21">
        <v>3</v>
      </c>
      <c r="AD37" s="21">
        <v>5</v>
      </c>
      <c r="AE37" s="21">
        <v>2</v>
      </c>
      <c r="AF37" s="21" t="s">
        <v>44</v>
      </c>
      <c r="AG37" s="21">
        <v>5</v>
      </c>
      <c r="AH37" t="s">
        <v>184</v>
      </c>
      <c r="AI37" t="s">
        <v>185</v>
      </c>
      <c r="AJ37" t="s">
        <v>156</v>
      </c>
      <c r="AK37" t="s">
        <v>58</v>
      </c>
      <c r="AL37" t="s">
        <v>44</v>
      </c>
    </row>
    <row r="38" spans="1:38" x14ac:dyDescent="0.35">
      <c r="A38" s="14" t="s">
        <v>40</v>
      </c>
      <c r="B38" s="14">
        <v>300</v>
      </c>
      <c r="C38" s="14" t="s">
        <v>186</v>
      </c>
      <c r="D38" s="22" t="s">
        <v>187</v>
      </c>
      <c r="E38" s="14">
        <v>1900</v>
      </c>
      <c r="F38" s="23">
        <v>936200</v>
      </c>
      <c r="G38" s="17">
        <v>42502</v>
      </c>
      <c r="H38" s="26">
        <v>1450000</v>
      </c>
      <c r="I38" s="19">
        <v>9.8000000000000007</v>
      </c>
      <c r="J38" s="25">
        <v>1486</v>
      </c>
      <c r="K38" s="14">
        <v>20</v>
      </c>
      <c r="L38" s="14">
        <v>46</v>
      </c>
      <c r="M38" s="25">
        <v>1340</v>
      </c>
      <c r="N38" s="21">
        <v>24</v>
      </c>
      <c r="O38" s="21">
        <v>0</v>
      </c>
      <c r="P38" s="17">
        <v>42546</v>
      </c>
      <c r="Q38" s="14">
        <v>15</v>
      </c>
      <c r="R38" s="14" t="s">
        <v>89</v>
      </c>
      <c r="S38" s="14"/>
      <c r="T38" s="14"/>
      <c r="U38" s="21" t="s">
        <v>183</v>
      </c>
      <c r="V38" s="21">
        <f>IF(U38="",0,VLOOKUP(U38,Dropdown_Lists!$B$2:$C$31,2,FALSE))</f>
        <v>20</v>
      </c>
      <c r="W38" s="21" t="str">
        <f>IF(U38="","",VLOOKUP(U38,Dropdown_Lists!$B$2:$D$31,3,FALSE))</f>
        <v>Food &amp; Drink</v>
      </c>
      <c r="X38" s="21" t="s">
        <v>44</v>
      </c>
      <c r="Y38" s="21"/>
      <c r="Z38" s="21" t="s">
        <v>112</v>
      </c>
      <c r="AA38" s="21" t="s">
        <v>44</v>
      </c>
      <c r="AB38" s="21" t="str">
        <f t="shared" si="1"/>
        <v/>
      </c>
      <c r="AC38" s="21">
        <v>5</v>
      </c>
      <c r="AD38" s="21">
        <v>5</v>
      </c>
      <c r="AE38" s="21">
        <v>2</v>
      </c>
      <c r="AF38" s="21" t="s">
        <v>44</v>
      </c>
      <c r="AG38" s="21">
        <v>3</v>
      </c>
      <c r="AH38" t="s">
        <v>188</v>
      </c>
      <c r="AI38" t="s">
        <v>185</v>
      </c>
      <c r="AJ38" t="s">
        <v>137</v>
      </c>
      <c r="AK38" t="s">
        <v>58</v>
      </c>
      <c r="AL38" t="s">
        <v>44</v>
      </c>
    </row>
    <row r="39" spans="1:38" x14ac:dyDescent="0.35">
      <c r="A39" s="14" t="s">
        <v>40</v>
      </c>
      <c r="B39" s="14">
        <v>300</v>
      </c>
      <c r="C39" s="14" t="s">
        <v>189</v>
      </c>
      <c r="D39" s="22" t="s">
        <v>190</v>
      </c>
      <c r="E39" s="14">
        <v>1900</v>
      </c>
      <c r="F39" s="23">
        <v>708500</v>
      </c>
      <c r="G39" s="17">
        <v>41865</v>
      </c>
      <c r="H39" s="26">
        <v>620000</v>
      </c>
      <c r="I39" s="19">
        <v>11.5</v>
      </c>
      <c r="J39" s="25">
        <v>1265</v>
      </c>
      <c r="K39" s="14">
        <v>17</v>
      </c>
      <c r="L39" s="14">
        <v>37</v>
      </c>
      <c r="M39" s="25">
        <v>1555</v>
      </c>
      <c r="N39" s="21">
        <v>6</v>
      </c>
      <c r="O39" s="21">
        <v>0</v>
      </c>
      <c r="P39" s="17">
        <v>45200</v>
      </c>
      <c r="Q39" s="14">
        <v>7</v>
      </c>
      <c r="R39" s="14" t="s">
        <v>191</v>
      </c>
      <c r="S39" s="14"/>
      <c r="T39" s="14"/>
      <c r="U39" s="21" t="s">
        <v>25</v>
      </c>
      <c r="V39" s="21">
        <f>IF(U39="",0,VLOOKUP(U39,Dropdown_Lists!$B$2:$C$31,2,FALSE))</f>
        <v>0</v>
      </c>
      <c r="W39" s="21" t="str">
        <f>IF(U39="","",VLOOKUP(U39,Dropdown_Lists!$B$2:$D$31,3,FALSE))</f>
        <v>Vacant</v>
      </c>
      <c r="X39" s="21" t="s">
        <v>58</v>
      </c>
      <c r="Y39" s="21" t="s">
        <v>63</v>
      </c>
      <c r="Z39" s="21" t="str">
        <f>IF(U39="Vacant","Vacant","")</f>
        <v>Vacant</v>
      </c>
      <c r="AA39" s="21" t="s">
        <v>44</v>
      </c>
      <c r="AB39" s="21" t="str">
        <f t="shared" si="1"/>
        <v>Vacant</v>
      </c>
      <c r="AC39" s="21">
        <v>2</v>
      </c>
      <c r="AD39" s="21">
        <v>4</v>
      </c>
      <c r="AE39" s="21" t="str">
        <f>IF(U39="Vacant","","")</f>
        <v/>
      </c>
      <c r="AF39" s="21" t="str">
        <f>IF(U39="Vacant","No","")</f>
        <v>No</v>
      </c>
      <c r="AG39" s="21" t="str">
        <f>IF(U39="Vacant","","")</f>
        <v/>
      </c>
      <c r="AH39" t="s">
        <v>192</v>
      </c>
      <c r="AI39" t="s">
        <v>193</v>
      </c>
      <c r="AJ39" t="s">
        <v>97</v>
      </c>
      <c r="AK39" t="s">
        <v>58</v>
      </c>
      <c r="AL39" t="s">
        <v>58</v>
      </c>
    </row>
    <row r="40" spans="1:38" x14ac:dyDescent="0.35">
      <c r="A40" s="14" t="s">
        <v>40</v>
      </c>
      <c r="B40" s="14">
        <v>300</v>
      </c>
      <c r="C40" s="14" t="s">
        <v>194</v>
      </c>
      <c r="D40" s="22" t="s">
        <v>195</v>
      </c>
      <c r="E40" s="14">
        <v>1900</v>
      </c>
      <c r="F40" s="23">
        <v>711000</v>
      </c>
      <c r="G40" s="17">
        <v>44211</v>
      </c>
      <c r="H40" s="26">
        <v>1</v>
      </c>
      <c r="I40" s="19">
        <v>5.0999999999999996</v>
      </c>
      <c r="J40" s="25">
        <v>1326</v>
      </c>
      <c r="K40" s="14">
        <v>17</v>
      </c>
      <c r="L40" s="14">
        <v>37</v>
      </c>
      <c r="M40" s="25">
        <v>1174</v>
      </c>
      <c r="N40" s="21">
        <v>9</v>
      </c>
      <c r="O40" s="21">
        <v>1</v>
      </c>
      <c r="P40" s="17">
        <v>45661</v>
      </c>
      <c r="Q40" s="14">
        <v>1</v>
      </c>
      <c r="R40" s="14" t="s">
        <v>191</v>
      </c>
      <c r="S40" s="14"/>
      <c r="T40" s="14"/>
      <c r="U40" s="21" t="s">
        <v>25</v>
      </c>
      <c r="V40" s="21">
        <f>IF(U40="",0,VLOOKUP(U40,Dropdown_Lists!$B$2:$C$31,2,FALSE))</f>
        <v>0</v>
      </c>
      <c r="W40" s="21" t="str">
        <f>IF(U40="","",VLOOKUP(U40,Dropdown_Lists!$B$2:$D$31,3,FALSE))</f>
        <v>Vacant</v>
      </c>
      <c r="X40" s="21" t="s">
        <v>58</v>
      </c>
      <c r="Y40" s="21" t="s">
        <v>63</v>
      </c>
      <c r="Z40" s="21" t="str">
        <f>IF(U40="Vacant","Vacant","")</f>
        <v>Vacant</v>
      </c>
      <c r="AA40" s="21" t="s">
        <v>44</v>
      </c>
      <c r="AB40" s="21" t="str">
        <f t="shared" si="1"/>
        <v>Vacant</v>
      </c>
      <c r="AC40" s="21">
        <v>1</v>
      </c>
      <c r="AD40" s="21">
        <v>4</v>
      </c>
      <c r="AE40" s="21" t="str">
        <f>IF(U40="Vacant","","")</f>
        <v/>
      </c>
      <c r="AF40" s="21" t="str">
        <f>IF(U40="Vacant","No","")</f>
        <v>No</v>
      </c>
      <c r="AG40" s="21" t="str">
        <f>IF(U40="Vacant","","")</f>
        <v/>
      </c>
      <c r="AH40" t="s">
        <v>196</v>
      </c>
      <c r="AI40" t="s">
        <v>114</v>
      </c>
      <c r="AJ40" t="s">
        <v>97</v>
      </c>
      <c r="AK40" t="s">
        <v>58</v>
      </c>
      <c r="AL40" t="s">
        <v>58</v>
      </c>
    </row>
    <row r="41" spans="1:38" x14ac:dyDescent="0.35">
      <c r="A41" s="14" t="s">
        <v>40</v>
      </c>
      <c r="B41" s="14">
        <v>300</v>
      </c>
      <c r="C41" s="14" t="s">
        <v>197</v>
      </c>
      <c r="D41" s="22" t="s">
        <v>198</v>
      </c>
      <c r="E41" s="14">
        <v>1900</v>
      </c>
      <c r="F41" s="23">
        <v>638700</v>
      </c>
      <c r="G41" s="17">
        <v>34712</v>
      </c>
      <c r="H41" s="26">
        <v>322000</v>
      </c>
      <c r="I41" s="19">
        <v>31.1</v>
      </c>
      <c r="J41" s="25">
        <v>1368</v>
      </c>
      <c r="K41" s="14">
        <v>18</v>
      </c>
      <c r="L41" s="14">
        <v>37</v>
      </c>
      <c r="M41" s="25">
        <v>1308</v>
      </c>
      <c r="N41" s="21">
        <v>6</v>
      </c>
      <c r="O41" s="21">
        <v>1</v>
      </c>
      <c r="P41" s="17">
        <v>45818</v>
      </c>
      <c r="Q41" s="14">
        <v>0</v>
      </c>
      <c r="R41" s="14" t="s">
        <v>191</v>
      </c>
      <c r="S41" s="14"/>
      <c r="T41" s="14"/>
      <c r="U41" s="21" t="s">
        <v>199</v>
      </c>
      <c r="V41" s="21">
        <f>IF(U41="",0,VLOOKUP(U41,Dropdown_Lists!$B$2:$C$31,2,FALSE))</f>
        <v>3</v>
      </c>
      <c r="W41" s="21" t="str">
        <f>IF(U41="","",VLOOKUP(U41,Dropdown_Lists!$B$2:$D$31,3,FALSE))</f>
        <v>Retail Goods</v>
      </c>
      <c r="X41" s="21" t="s">
        <v>44</v>
      </c>
      <c r="Y41" s="21"/>
      <c r="Z41" s="21" t="s">
        <v>54</v>
      </c>
      <c r="AA41" s="21" t="s">
        <v>44</v>
      </c>
      <c r="AB41" s="21" t="str">
        <f t="shared" si="1"/>
        <v/>
      </c>
      <c r="AC41" s="21">
        <v>3</v>
      </c>
      <c r="AD41" s="21">
        <v>4</v>
      </c>
      <c r="AE41" s="21">
        <v>3</v>
      </c>
      <c r="AF41" s="21" t="s">
        <v>44</v>
      </c>
      <c r="AG41" s="21">
        <v>2</v>
      </c>
      <c r="AH41" t="s">
        <v>200</v>
      </c>
      <c r="AI41" t="s">
        <v>114</v>
      </c>
      <c r="AJ41" t="s">
        <v>201</v>
      </c>
      <c r="AK41" t="s">
        <v>58</v>
      </c>
      <c r="AL41" t="s">
        <v>58</v>
      </c>
    </row>
    <row r="42" spans="1:38" s="12" customFormat="1" x14ac:dyDescent="0.35">
      <c r="A42" s="14" t="s">
        <v>40</v>
      </c>
      <c r="B42" s="14">
        <v>300</v>
      </c>
      <c r="C42" s="14" t="s">
        <v>202</v>
      </c>
      <c r="D42" s="22" t="s">
        <v>203</v>
      </c>
      <c r="E42" s="14">
        <v>1900</v>
      </c>
      <c r="F42" s="23">
        <v>669900</v>
      </c>
      <c r="G42" s="17">
        <v>38830</v>
      </c>
      <c r="H42" s="26">
        <v>700000</v>
      </c>
      <c r="I42" s="19">
        <v>19.899999999999999</v>
      </c>
      <c r="J42" s="25">
        <v>1565</v>
      </c>
      <c r="K42" s="14">
        <v>20</v>
      </c>
      <c r="L42" s="14">
        <v>39</v>
      </c>
      <c r="M42" s="25">
        <v>1311</v>
      </c>
      <c r="N42" s="21">
        <v>7</v>
      </c>
      <c r="O42" s="21">
        <v>0</v>
      </c>
      <c r="P42" s="17">
        <v>43074</v>
      </c>
      <c r="Q42" s="14">
        <v>2</v>
      </c>
      <c r="R42" s="14" t="s">
        <v>191</v>
      </c>
      <c r="S42" s="14"/>
      <c r="T42" s="14"/>
      <c r="U42" s="21" t="s">
        <v>204</v>
      </c>
      <c r="V42" s="21">
        <f>IF(U42="",0,VLOOKUP(U42,Dropdown_Lists!$B$2:$C$31,2,FALSE))</f>
        <v>12</v>
      </c>
      <c r="W42" s="21" t="str">
        <f>IF(U42="","",VLOOKUP(U42,Dropdown_Lists!$B$2:$D$31,3,FALSE))</f>
        <v>Retail Goods</v>
      </c>
      <c r="X42" s="21" t="s">
        <v>44</v>
      </c>
      <c r="Y42" s="21"/>
      <c r="Z42" s="21" t="s">
        <v>54</v>
      </c>
      <c r="AA42" s="21" t="s">
        <v>44</v>
      </c>
      <c r="AB42" s="21" t="str">
        <f t="shared" si="1"/>
        <v/>
      </c>
      <c r="AC42" s="21">
        <v>3</v>
      </c>
      <c r="AD42" s="21">
        <v>3</v>
      </c>
      <c r="AE42" s="21">
        <v>3</v>
      </c>
      <c r="AF42" s="21" t="s">
        <v>44</v>
      </c>
      <c r="AG42" s="21"/>
      <c r="AH42" t="s">
        <v>205</v>
      </c>
      <c r="AI42" t="s">
        <v>206</v>
      </c>
      <c r="AJ42" t="s">
        <v>97</v>
      </c>
      <c r="AK42" t="s">
        <v>58</v>
      </c>
      <c r="AL42" t="s">
        <v>58</v>
      </c>
    </row>
    <row r="43" spans="1:38" x14ac:dyDescent="0.35">
      <c r="A43" s="14" t="s">
        <v>40</v>
      </c>
      <c r="B43" s="14">
        <v>300</v>
      </c>
      <c r="C43" s="14" t="s">
        <v>207</v>
      </c>
      <c r="D43" s="22" t="s">
        <v>208</v>
      </c>
      <c r="E43" s="14">
        <v>1900</v>
      </c>
      <c r="F43" s="23">
        <v>633800</v>
      </c>
      <c r="G43" s="17">
        <v>44938</v>
      </c>
      <c r="H43" s="26">
        <v>640000</v>
      </c>
      <c r="I43" s="19">
        <v>3.1</v>
      </c>
      <c r="J43" s="25">
        <v>1616</v>
      </c>
      <c r="K43" s="14">
        <v>20</v>
      </c>
      <c r="L43" s="14">
        <v>38</v>
      </c>
      <c r="M43" s="25">
        <v>1092</v>
      </c>
      <c r="N43" s="21">
        <v>10</v>
      </c>
      <c r="O43" s="21">
        <v>0</v>
      </c>
      <c r="P43" s="17">
        <v>42546</v>
      </c>
      <c r="Q43" s="14">
        <v>1</v>
      </c>
      <c r="R43" s="14" t="s">
        <v>191</v>
      </c>
      <c r="S43" s="14"/>
      <c r="T43" s="14"/>
      <c r="U43" s="21" t="s">
        <v>209</v>
      </c>
      <c r="V43" s="21">
        <f>IF(U43="",0,VLOOKUP(U43,Dropdown_Lists!$B$2:$C$31,2,FALSE))</f>
        <v>22</v>
      </c>
      <c r="W43" s="21" t="str">
        <f>IF(U43="","",VLOOKUP(U43,Dropdown_Lists!$B$2:$D$31,3,FALSE))</f>
        <v>Retail Goods</v>
      </c>
      <c r="X43" s="21" t="s">
        <v>44</v>
      </c>
      <c r="Y43" s="21"/>
      <c r="Z43" s="21" t="s">
        <v>54</v>
      </c>
      <c r="AA43" s="21" t="s">
        <v>44</v>
      </c>
      <c r="AB43" s="21" t="str">
        <f t="shared" si="1"/>
        <v/>
      </c>
      <c r="AC43" s="21">
        <v>3</v>
      </c>
      <c r="AD43" s="21">
        <v>2</v>
      </c>
      <c r="AE43" s="21">
        <v>1</v>
      </c>
      <c r="AF43" s="21" t="s">
        <v>44</v>
      </c>
      <c r="AG43" s="21">
        <v>2</v>
      </c>
      <c r="AH43" t="s">
        <v>210</v>
      </c>
      <c r="AI43" t="s">
        <v>46</v>
      </c>
      <c r="AJ43" t="s">
        <v>156</v>
      </c>
      <c r="AK43" t="s">
        <v>44</v>
      </c>
      <c r="AL43" t="s">
        <v>58</v>
      </c>
    </row>
    <row r="44" spans="1:38" x14ac:dyDescent="0.35">
      <c r="A44" s="14" t="s">
        <v>40</v>
      </c>
      <c r="B44" s="14">
        <v>300</v>
      </c>
      <c r="C44" s="14" t="s">
        <v>211</v>
      </c>
      <c r="D44" s="22" t="s">
        <v>212</v>
      </c>
      <c r="E44" s="14">
        <v>1900</v>
      </c>
      <c r="F44" s="23">
        <v>818000</v>
      </c>
      <c r="G44" s="17">
        <v>28587</v>
      </c>
      <c r="H44" s="26">
        <v>1</v>
      </c>
      <c r="I44" s="19">
        <v>47.9</v>
      </c>
      <c r="J44" s="25">
        <v>2417</v>
      </c>
      <c r="K44" s="14">
        <v>20</v>
      </c>
      <c r="L44" s="14">
        <v>38</v>
      </c>
      <c r="M44" s="25">
        <v>2198</v>
      </c>
      <c r="N44" s="21">
        <v>12</v>
      </c>
      <c r="O44" s="21">
        <v>0</v>
      </c>
      <c r="P44" s="17">
        <v>42546</v>
      </c>
      <c r="Q44" s="14">
        <v>7</v>
      </c>
      <c r="R44" s="14" t="s">
        <v>191</v>
      </c>
      <c r="S44" s="14"/>
      <c r="T44" s="14"/>
      <c r="U44" s="21" t="s">
        <v>25</v>
      </c>
      <c r="V44" s="21">
        <f>IF(U44="",0,VLOOKUP(U44,Dropdown_Lists!$B$2:$C$31,2,FALSE))</f>
        <v>0</v>
      </c>
      <c r="W44" s="21" t="str">
        <f>IF(U44="","",VLOOKUP(U44,Dropdown_Lists!$B$2:$D$31,3,FALSE))</f>
        <v>Vacant</v>
      </c>
      <c r="X44" s="21" t="s">
        <v>58</v>
      </c>
      <c r="Y44" s="21" t="s">
        <v>60</v>
      </c>
      <c r="Z44" s="21" t="str">
        <f>IF(U44="Vacant","Vacant","")</f>
        <v>Vacant</v>
      </c>
      <c r="AA44" s="21" t="s">
        <v>44</v>
      </c>
      <c r="AB44" s="21" t="str">
        <f t="shared" si="1"/>
        <v>Vacant</v>
      </c>
      <c r="AC44" s="21">
        <v>2</v>
      </c>
      <c r="AD44" s="21">
        <v>4</v>
      </c>
      <c r="AE44" s="21" t="str">
        <f>IF(U44="Vacant","","")</f>
        <v/>
      </c>
      <c r="AF44" s="21" t="str">
        <f>IF(U44="Vacant","No","")</f>
        <v>No</v>
      </c>
      <c r="AG44" s="21" t="str">
        <f>IF(U44="Vacant","","")</f>
        <v/>
      </c>
      <c r="AH44" t="s">
        <v>213</v>
      </c>
      <c r="AI44" t="s">
        <v>46</v>
      </c>
      <c r="AJ44" t="s">
        <v>97</v>
      </c>
      <c r="AK44" t="s">
        <v>44</v>
      </c>
      <c r="AL44" t="s">
        <v>44</v>
      </c>
    </row>
    <row r="45" spans="1:38" x14ac:dyDescent="0.35">
      <c r="A45" s="14" t="s">
        <v>40</v>
      </c>
      <c r="B45" s="14">
        <v>300</v>
      </c>
      <c r="C45" s="14" t="s">
        <v>214</v>
      </c>
      <c r="D45" s="22" t="s">
        <v>215</v>
      </c>
      <c r="E45" s="14">
        <v>1900</v>
      </c>
      <c r="F45" s="23">
        <v>641600</v>
      </c>
      <c r="G45" s="17">
        <v>44211</v>
      </c>
      <c r="H45" s="26">
        <v>1</v>
      </c>
      <c r="I45" s="19">
        <v>5.0999999999999996</v>
      </c>
      <c r="J45" s="25">
        <v>1682</v>
      </c>
      <c r="K45" s="14">
        <v>15</v>
      </c>
      <c r="L45" s="14">
        <v>28</v>
      </c>
      <c r="M45" s="25">
        <v>1722</v>
      </c>
      <c r="N45" s="21">
        <v>74</v>
      </c>
      <c r="O45" s="21">
        <v>9</v>
      </c>
      <c r="P45" s="17">
        <v>45661</v>
      </c>
      <c r="Q45" s="14">
        <v>9</v>
      </c>
      <c r="R45" s="14" t="s">
        <v>191</v>
      </c>
      <c r="S45" s="14"/>
      <c r="T45" s="14"/>
      <c r="U45" s="21" t="s">
        <v>25</v>
      </c>
      <c r="V45" s="21">
        <f>IF(U45="",0,VLOOKUP(U45,Dropdown_Lists!$B$2:$C$31,2,FALSE))</f>
        <v>0</v>
      </c>
      <c r="W45" s="21" t="str">
        <f>IF(U45="","",VLOOKUP(U45,Dropdown_Lists!$B$2:$D$31,3,FALSE))</f>
        <v>Vacant</v>
      </c>
      <c r="X45" s="21" t="s">
        <v>58</v>
      </c>
      <c r="Y45" s="21" t="s">
        <v>63</v>
      </c>
      <c r="Z45" s="21" t="str">
        <f>IF(U45="Vacant","Vacant","")</f>
        <v>Vacant</v>
      </c>
      <c r="AA45" s="21" t="s">
        <v>44</v>
      </c>
      <c r="AB45" s="21" t="str">
        <f t="shared" si="1"/>
        <v>Vacant</v>
      </c>
      <c r="AC45" s="21">
        <v>1</v>
      </c>
      <c r="AD45" s="21">
        <v>3</v>
      </c>
      <c r="AE45" s="21" t="str">
        <f>IF(U45="Vacant","","")</f>
        <v/>
      </c>
      <c r="AF45" s="21" t="str">
        <f>IF(U45="Vacant","No","")</f>
        <v>No</v>
      </c>
      <c r="AG45" s="21" t="str">
        <f>IF(U45="Vacant","","")</f>
        <v/>
      </c>
      <c r="AH45" t="s">
        <v>196</v>
      </c>
      <c r="AI45" t="s">
        <v>114</v>
      </c>
      <c r="AJ45" t="s">
        <v>103</v>
      </c>
      <c r="AK45" t="s">
        <v>58</v>
      </c>
      <c r="AL45" t="s">
        <v>58</v>
      </c>
    </row>
    <row r="46" spans="1:38" x14ac:dyDescent="0.35">
      <c r="A46" s="14" t="s">
        <v>40</v>
      </c>
      <c r="B46" s="14">
        <v>300</v>
      </c>
      <c r="C46" s="14" t="s">
        <v>216</v>
      </c>
      <c r="D46" s="22" t="s">
        <v>217</v>
      </c>
      <c r="E46" s="14">
        <v>1900</v>
      </c>
      <c r="F46" s="23">
        <v>533500</v>
      </c>
      <c r="G46" s="17">
        <v>32841</v>
      </c>
      <c r="H46" s="26">
        <v>1</v>
      </c>
      <c r="I46" s="19">
        <v>36.299999999999997</v>
      </c>
      <c r="J46" s="25">
        <v>844</v>
      </c>
      <c r="K46" s="14">
        <v>12</v>
      </c>
      <c r="L46" s="14">
        <v>32</v>
      </c>
      <c r="M46" s="25">
        <v>772</v>
      </c>
      <c r="N46" s="21">
        <v>5</v>
      </c>
      <c r="O46" s="21">
        <v>0</v>
      </c>
      <c r="P46" s="17">
        <v>42546</v>
      </c>
      <c r="Q46" s="14">
        <v>2</v>
      </c>
      <c r="R46" s="14" t="s">
        <v>191</v>
      </c>
      <c r="S46" s="14"/>
      <c r="T46" s="14"/>
      <c r="U46" s="21" t="s">
        <v>25</v>
      </c>
      <c r="V46" s="21">
        <f>IF(U46="",0,VLOOKUP(U46,Dropdown_Lists!$B$2:$C$31,2,FALSE))</f>
        <v>0</v>
      </c>
      <c r="W46" s="21" t="str">
        <f>IF(U46="","",VLOOKUP(U46,Dropdown_Lists!$B$2:$D$31,3,FALSE))</f>
        <v>Vacant</v>
      </c>
      <c r="X46" s="21" t="s">
        <v>58</v>
      </c>
      <c r="Y46" s="21" t="s">
        <v>63</v>
      </c>
      <c r="Z46" s="21" t="str">
        <f>IF(U46="Vacant","Vacant","")</f>
        <v>Vacant</v>
      </c>
      <c r="AA46" s="21" t="s">
        <v>44</v>
      </c>
      <c r="AB46" s="21" t="str">
        <f t="shared" si="1"/>
        <v>Vacant</v>
      </c>
      <c r="AC46" s="21">
        <v>2</v>
      </c>
      <c r="AD46" s="21">
        <v>2</v>
      </c>
      <c r="AE46" s="21" t="str">
        <f>IF(U46="Vacant","","")</f>
        <v/>
      </c>
      <c r="AF46" s="21" t="str">
        <f>IF(U46="Vacant","No","")</f>
        <v>No</v>
      </c>
      <c r="AG46" s="21" t="str">
        <f>IF(U46="Vacant","","")</f>
        <v/>
      </c>
      <c r="AH46" t="s">
        <v>218</v>
      </c>
      <c r="AI46" t="s">
        <v>114</v>
      </c>
      <c r="AJ46" t="s">
        <v>156</v>
      </c>
      <c r="AK46" t="s">
        <v>58</v>
      </c>
      <c r="AL46" t="s">
        <v>44</v>
      </c>
    </row>
    <row r="47" spans="1:38" x14ac:dyDescent="0.35">
      <c r="A47" s="14" t="s">
        <v>40</v>
      </c>
      <c r="B47" s="14">
        <v>300</v>
      </c>
      <c r="C47" s="14" t="s">
        <v>219</v>
      </c>
      <c r="D47" s="22" t="s">
        <v>220</v>
      </c>
      <c r="E47" s="14">
        <v>1900</v>
      </c>
      <c r="F47" s="23">
        <v>257000</v>
      </c>
      <c r="G47" s="17">
        <v>37635</v>
      </c>
      <c r="H47" s="26">
        <v>272500</v>
      </c>
      <c r="I47" s="19">
        <v>23.1</v>
      </c>
      <c r="J47" s="25">
        <v>846</v>
      </c>
      <c r="K47" s="14">
        <v>13</v>
      </c>
      <c r="L47" s="14">
        <v>32</v>
      </c>
      <c r="M47" s="25">
        <v>856</v>
      </c>
      <c r="N47" s="21">
        <v>23</v>
      </c>
      <c r="O47" s="21">
        <v>0</v>
      </c>
      <c r="P47" s="17">
        <v>42867</v>
      </c>
      <c r="Q47" s="14">
        <v>4</v>
      </c>
      <c r="R47" s="14" t="s">
        <v>191</v>
      </c>
      <c r="S47" s="14"/>
      <c r="T47" s="14"/>
      <c r="U47" s="21" t="s">
        <v>25</v>
      </c>
      <c r="V47" s="21">
        <f>IF(U47="",0,VLOOKUP(U47,Dropdown_Lists!$B$2:$C$31,2,FALSE))</f>
        <v>0</v>
      </c>
      <c r="W47" s="21" t="str">
        <f>IF(U47="","",VLOOKUP(U47,Dropdown_Lists!$B$2:$D$31,3,FALSE))</f>
        <v>Vacant</v>
      </c>
      <c r="X47" s="21" t="s">
        <v>58</v>
      </c>
      <c r="Y47" s="21" t="s">
        <v>63</v>
      </c>
      <c r="Z47" s="21" t="str">
        <f>IF(U47="Vacant","Vacant","")</f>
        <v>Vacant</v>
      </c>
      <c r="AA47" s="21" t="s">
        <v>44</v>
      </c>
      <c r="AB47" s="21" t="str">
        <f t="shared" si="1"/>
        <v>Vacant</v>
      </c>
      <c r="AC47" s="21">
        <v>2</v>
      </c>
      <c r="AD47" s="21">
        <v>2</v>
      </c>
      <c r="AE47" s="21" t="str">
        <f>IF(U47="Vacant","","")</f>
        <v/>
      </c>
      <c r="AF47" s="21" t="str">
        <f>IF(U47="Vacant","No","")</f>
        <v>No</v>
      </c>
      <c r="AG47" s="21" t="str">
        <f>IF(U47="Vacant","","")</f>
        <v/>
      </c>
      <c r="AH47" t="s">
        <v>221</v>
      </c>
      <c r="AI47" t="s">
        <v>222</v>
      </c>
      <c r="AJ47" t="s">
        <v>223</v>
      </c>
      <c r="AK47" t="s">
        <v>58</v>
      </c>
      <c r="AL47" t="s">
        <v>58</v>
      </c>
    </row>
    <row r="48" spans="1:38" x14ac:dyDescent="0.35">
      <c r="A48" s="14" t="s">
        <v>40</v>
      </c>
      <c r="B48" s="14">
        <v>300</v>
      </c>
      <c r="C48" s="14" t="s">
        <v>224</v>
      </c>
      <c r="D48" s="22" t="s">
        <v>225</v>
      </c>
      <c r="E48" s="14">
        <v>1900</v>
      </c>
      <c r="F48" s="23">
        <v>1002000</v>
      </c>
      <c r="G48" s="17">
        <v>43346</v>
      </c>
      <c r="H48" s="26">
        <v>1</v>
      </c>
      <c r="I48" s="19">
        <v>7.5</v>
      </c>
      <c r="J48" s="25">
        <v>6193</v>
      </c>
      <c r="K48" s="14">
        <v>40</v>
      </c>
      <c r="L48" s="14">
        <v>37</v>
      </c>
      <c r="M48" s="25">
        <v>6318</v>
      </c>
      <c r="N48" s="21">
        <v>33</v>
      </c>
      <c r="O48" s="21">
        <v>3</v>
      </c>
      <c r="P48" s="17">
        <v>45960</v>
      </c>
      <c r="Q48" s="14">
        <v>0</v>
      </c>
      <c r="R48" s="14" t="s">
        <v>191</v>
      </c>
      <c r="S48" s="14" t="s">
        <v>1827</v>
      </c>
      <c r="T48" s="14" t="s">
        <v>1823</v>
      </c>
      <c r="U48" s="21" t="s">
        <v>179</v>
      </c>
      <c r="V48" s="21">
        <f>IF(U48="",0,VLOOKUP(U48,Dropdown_Lists!$B$2:$C$31,2,FALSE))</f>
        <v>22</v>
      </c>
      <c r="W48" s="21" t="str">
        <f>IF(U48="","",VLOOKUP(U48,Dropdown_Lists!$B$2:$D$31,3,FALSE))</f>
        <v>Arts &amp; Culture</v>
      </c>
      <c r="X48" s="21" t="s">
        <v>44</v>
      </c>
      <c r="Y48" s="21"/>
      <c r="Z48" s="21" t="s">
        <v>54</v>
      </c>
      <c r="AA48" s="21" t="s">
        <v>58</v>
      </c>
      <c r="AB48" s="21" t="s">
        <v>101</v>
      </c>
      <c r="AC48" s="21">
        <v>3</v>
      </c>
      <c r="AD48" s="21">
        <v>3</v>
      </c>
      <c r="AE48" s="21">
        <v>2</v>
      </c>
      <c r="AF48" s="21" t="s">
        <v>44</v>
      </c>
      <c r="AG48" s="21">
        <v>4</v>
      </c>
      <c r="AH48" t="s">
        <v>226</v>
      </c>
      <c r="AI48" t="s">
        <v>222</v>
      </c>
      <c r="AJ48" t="s">
        <v>223</v>
      </c>
      <c r="AK48" t="s">
        <v>58</v>
      </c>
      <c r="AL48" t="s">
        <v>58</v>
      </c>
    </row>
    <row r="49" spans="1:38" x14ac:dyDescent="0.35">
      <c r="A49" s="14" t="s">
        <v>40</v>
      </c>
      <c r="B49" s="14">
        <v>300</v>
      </c>
      <c r="C49" s="14" t="s">
        <v>227</v>
      </c>
      <c r="D49" s="22" t="s">
        <v>228</v>
      </c>
      <c r="E49" s="14">
        <v>1900</v>
      </c>
      <c r="F49" s="23">
        <v>964400</v>
      </c>
      <c r="G49" s="17">
        <v>41452</v>
      </c>
      <c r="H49" s="26">
        <v>1</v>
      </c>
      <c r="I49" s="19">
        <v>12.7</v>
      </c>
      <c r="J49" s="25">
        <v>1686</v>
      </c>
      <c r="K49" s="14">
        <v>23</v>
      </c>
      <c r="L49" s="14">
        <v>37</v>
      </c>
      <c r="M49" s="25">
        <v>2132</v>
      </c>
      <c r="N49" s="21">
        <v>3</v>
      </c>
      <c r="O49" s="21">
        <v>0</v>
      </c>
      <c r="P49" s="17">
        <v>42537</v>
      </c>
      <c r="Q49" s="14">
        <v>0</v>
      </c>
      <c r="R49" s="14" t="s">
        <v>191</v>
      </c>
      <c r="S49" s="14"/>
      <c r="T49" s="14"/>
      <c r="U49" s="21" t="s">
        <v>25</v>
      </c>
      <c r="V49" s="21">
        <f>IF(U49="",0,VLOOKUP(U49,Dropdown_Lists!$B$2:$C$31,2,FALSE))</f>
        <v>0</v>
      </c>
      <c r="W49" s="21" t="str">
        <f>IF(U49="","",VLOOKUP(U49,Dropdown_Lists!$B$2:$D$31,3,FALSE))</f>
        <v>Vacant</v>
      </c>
      <c r="X49" s="21" t="s">
        <v>58</v>
      </c>
      <c r="Y49" s="21" t="s">
        <v>60</v>
      </c>
      <c r="Z49" s="21" t="str">
        <f>IF(U49="Vacant","Vacant","")</f>
        <v>Vacant</v>
      </c>
      <c r="AA49" s="21" t="s">
        <v>44</v>
      </c>
      <c r="AB49" s="21" t="str">
        <f>IF(U49="Vacant","Vacant","")</f>
        <v>Vacant</v>
      </c>
      <c r="AC49" s="21">
        <v>2</v>
      </c>
      <c r="AD49" s="21">
        <v>3</v>
      </c>
      <c r="AE49" s="21" t="str">
        <f>IF(U49="Vacant","","")</f>
        <v/>
      </c>
      <c r="AF49" s="21" t="str">
        <f>IF(U49="Vacant","No","")</f>
        <v>No</v>
      </c>
      <c r="AG49" s="21" t="str">
        <f>IF(U49="Vacant","","")</f>
        <v/>
      </c>
      <c r="AH49" t="s">
        <v>229</v>
      </c>
      <c r="AI49" t="s">
        <v>46</v>
      </c>
      <c r="AJ49" t="s">
        <v>97</v>
      </c>
      <c r="AK49" t="s">
        <v>44</v>
      </c>
      <c r="AL49" t="s">
        <v>44</v>
      </c>
    </row>
    <row r="50" spans="1:38" x14ac:dyDescent="0.35">
      <c r="A50" s="14" t="s">
        <v>40</v>
      </c>
      <c r="B50" s="14">
        <v>300</v>
      </c>
      <c r="C50" s="14" t="s">
        <v>230</v>
      </c>
      <c r="D50" s="22" t="s">
        <v>231</v>
      </c>
      <c r="E50" s="14">
        <v>1900</v>
      </c>
      <c r="F50" s="23">
        <v>427500</v>
      </c>
      <c r="G50" s="17">
        <v>28709</v>
      </c>
      <c r="H50" s="26">
        <v>69500</v>
      </c>
      <c r="I50" s="19">
        <v>47.6</v>
      </c>
      <c r="J50" s="25">
        <v>1319</v>
      </c>
      <c r="K50" s="14">
        <v>16</v>
      </c>
      <c r="L50" s="14">
        <v>37</v>
      </c>
      <c r="M50" s="25">
        <v>572</v>
      </c>
      <c r="N50" s="21">
        <v>0</v>
      </c>
      <c r="O50" s="21">
        <v>0</v>
      </c>
      <c r="P50" s="17"/>
      <c r="Q50" s="14">
        <v>0</v>
      </c>
      <c r="R50" s="14" t="s">
        <v>191</v>
      </c>
      <c r="S50" s="14"/>
      <c r="T50" s="14"/>
      <c r="U50" s="21" t="s">
        <v>25</v>
      </c>
      <c r="V50" s="21">
        <f>IF(U50="",0,VLOOKUP(U50,Dropdown_Lists!$B$2:$C$31,2,FALSE))</f>
        <v>0</v>
      </c>
      <c r="W50" s="21" t="str">
        <f>IF(U50="","",VLOOKUP(U50,Dropdown_Lists!$B$2:$D$31,3,FALSE))</f>
        <v>Vacant</v>
      </c>
      <c r="X50" s="21" t="s">
        <v>58</v>
      </c>
      <c r="Y50" s="21" t="s">
        <v>63</v>
      </c>
      <c r="Z50" s="21" t="str">
        <f>IF(U50="Vacant","Vacant","")</f>
        <v>Vacant</v>
      </c>
      <c r="AA50" s="21" t="s">
        <v>44</v>
      </c>
      <c r="AB50" s="21" t="str">
        <f>IF(U50="Vacant","Vacant","")</f>
        <v>Vacant</v>
      </c>
      <c r="AC50" s="21">
        <v>2</v>
      </c>
      <c r="AD50" s="21">
        <v>4</v>
      </c>
      <c r="AE50" s="21" t="str">
        <f>IF(U50="Vacant","","")</f>
        <v/>
      </c>
      <c r="AF50" s="21" t="str">
        <f>IF(U50="Vacant","No","")</f>
        <v>No</v>
      </c>
      <c r="AG50" s="21" t="str">
        <f>IF(U50="Vacant","","")</f>
        <v/>
      </c>
      <c r="AH50" t="s">
        <v>232</v>
      </c>
      <c r="AI50" t="s">
        <v>46</v>
      </c>
      <c r="AJ50" t="s">
        <v>97</v>
      </c>
      <c r="AK50" t="s">
        <v>44</v>
      </c>
      <c r="AL50" t="s">
        <v>44</v>
      </c>
    </row>
    <row r="51" spans="1:38" x14ac:dyDescent="0.35">
      <c r="A51" s="14" t="s">
        <v>40</v>
      </c>
      <c r="B51" s="14">
        <v>300</v>
      </c>
      <c r="C51" s="14" t="s">
        <v>233</v>
      </c>
      <c r="D51" s="22" t="s">
        <v>234</v>
      </c>
      <c r="E51" s="14">
        <v>1900</v>
      </c>
      <c r="F51" s="23">
        <v>332800</v>
      </c>
      <c r="G51" s="17">
        <v>43145</v>
      </c>
      <c r="H51" s="26">
        <v>2175000</v>
      </c>
      <c r="I51" s="19">
        <v>8</v>
      </c>
      <c r="J51" s="25">
        <v>598</v>
      </c>
      <c r="K51" s="14">
        <v>14</v>
      </c>
      <c r="L51" s="14">
        <v>31</v>
      </c>
      <c r="M51" s="25">
        <v>634</v>
      </c>
      <c r="N51" s="21">
        <v>36</v>
      </c>
      <c r="O51" s="21">
        <v>1</v>
      </c>
      <c r="P51" s="17">
        <v>45980</v>
      </c>
      <c r="Q51" s="14">
        <v>5</v>
      </c>
      <c r="R51" s="14" t="s">
        <v>191</v>
      </c>
      <c r="S51" s="14"/>
      <c r="T51" s="14"/>
      <c r="U51" s="21" t="s">
        <v>25</v>
      </c>
      <c r="V51" s="21">
        <f>IF(U51="",0,VLOOKUP(U51,Dropdown_Lists!$B$2:$C$31,2,FALSE))</f>
        <v>0</v>
      </c>
      <c r="W51" s="21" t="str">
        <f>IF(U51="","",VLOOKUP(U51,Dropdown_Lists!$B$2:$D$31,3,FALSE))</f>
        <v>Vacant</v>
      </c>
      <c r="X51" s="21" t="s">
        <v>58</v>
      </c>
      <c r="Y51" s="21" t="s">
        <v>60</v>
      </c>
      <c r="Z51" s="21" t="str">
        <f>IF(U51="Vacant","Vacant","")</f>
        <v>Vacant</v>
      </c>
      <c r="AA51" s="21" t="s">
        <v>44</v>
      </c>
      <c r="AB51" s="21" t="str">
        <f>IF(U51="Vacant","Vacant","")</f>
        <v>Vacant</v>
      </c>
      <c r="AC51" s="21">
        <v>2</v>
      </c>
      <c r="AD51" s="21">
        <v>4</v>
      </c>
      <c r="AE51" s="21" t="str">
        <f>IF(U51="Vacant","","")</f>
        <v/>
      </c>
      <c r="AF51" s="21" t="str">
        <f>IF(U51="Vacant","No","")</f>
        <v>No</v>
      </c>
      <c r="AG51" s="21" t="str">
        <f>IF(U51="Vacant","","")</f>
        <v/>
      </c>
      <c r="AH51" t="s">
        <v>235</v>
      </c>
      <c r="AI51" t="s">
        <v>185</v>
      </c>
      <c r="AJ51" t="s">
        <v>236</v>
      </c>
      <c r="AK51" t="s">
        <v>58</v>
      </c>
      <c r="AL51" t="s">
        <v>58</v>
      </c>
    </row>
    <row r="52" spans="1:38" x14ac:dyDescent="0.35">
      <c r="A52" s="14" t="s">
        <v>40</v>
      </c>
      <c r="B52" s="14">
        <v>400</v>
      </c>
      <c r="C52" s="14" t="s">
        <v>237</v>
      </c>
      <c r="D52" s="22" t="s">
        <v>238</v>
      </c>
      <c r="E52" s="14">
        <v>1900</v>
      </c>
      <c r="F52" s="23">
        <v>1960700</v>
      </c>
      <c r="G52" s="17">
        <v>42127</v>
      </c>
      <c r="H52" s="26">
        <v>800000</v>
      </c>
      <c r="I52" s="19">
        <v>10.8</v>
      </c>
      <c r="J52" s="25">
        <v>1342</v>
      </c>
      <c r="K52" s="14">
        <v>22</v>
      </c>
      <c r="L52" s="14">
        <v>47</v>
      </c>
      <c r="M52" s="25">
        <v>1948</v>
      </c>
      <c r="N52" s="21">
        <v>7</v>
      </c>
      <c r="O52" s="21">
        <v>0</v>
      </c>
      <c r="P52" s="17">
        <v>44771</v>
      </c>
      <c r="Q52" s="14">
        <v>3</v>
      </c>
      <c r="R52" s="14" t="s">
        <v>191</v>
      </c>
      <c r="S52" s="14"/>
      <c r="T52" s="14"/>
      <c r="U52" s="21" t="s">
        <v>183</v>
      </c>
      <c r="V52" s="21">
        <f>IF(U52="",0,VLOOKUP(U52,Dropdown_Lists!$B$2:$C$31,2,FALSE))</f>
        <v>20</v>
      </c>
      <c r="W52" s="21" t="str">
        <f>IF(U52="","",VLOOKUP(U52,Dropdown_Lists!$B$2:$D$31,3,FALSE))</f>
        <v>Food &amp; Drink</v>
      </c>
      <c r="X52" s="21" t="s">
        <v>44</v>
      </c>
      <c r="Y52" s="21"/>
      <c r="Z52" s="21" t="s">
        <v>54</v>
      </c>
      <c r="AA52" s="21" t="s">
        <v>58</v>
      </c>
      <c r="AB52" s="21" t="s">
        <v>239</v>
      </c>
      <c r="AC52" s="21">
        <v>5</v>
      </c>
      <c r="AD52" s="21">
        <v>5</v>
      </c>
      <c r="AE52" s="21">
        <v>2</v>
      </c>
      <c r="AF52" s="21" t="s">
        <v>58</v>
      </c>
      <c r="AG52" s="21">
        <v>5</v>
      </c>
      <c r="AH52" t="s">
        <v>240</v>
      </c>
      <c r="AI52" t="s">
        <v>46</v>
      </c>
      <c r="AJ52" t="s">
        <v>241</v>
      </c>
      <c r="AK52" t="s">
        <v>44</v>
      </c>
      <c r="AL52" t="s">
        <v>58</v>
      </c>
    </row>
    <row r="53" spans="1:38" x14ac:dyDescent="0.35">
      <c r="A53" s="14" t="s">
        <v>40</v>
      </c>
      <c r="B53" s="14">
        <v>400</v>
      </c>
      <c r="C53" s="14" t="s">
        <v>242</v>
      </c>
      <c r="D53" s="22" t="s">
        <v>243</v>
      </c>
      <c r="E53" s="14">
        <v>1900</v>
      </c>
      <c r="F53" s="23">
        <v>534500</v>
      </c>
      <c r="G53" s="17">
        <v>43115</v>
      </c>
      <c r="H53" s="26">
        <v>780000</v>
      </c>
      <c r="I53" s="19">
        <v>8.1</v>
      </c>
      <c r="J53" s="25">
        <v>1081</v>
      </c>
      <c r="K53" s="14">
        <v>14</v>
      </c>
      <c r="L53" s="14">
        <v>39</v>
      </c>
      <c r="M53" s="25">
        <v>1966</v>
      </c>
      <c r="N53" s="21">
        <v>7</v>
      </c>
      <c r="O53" s="21">
        <v>0</v>
      </c>
      <c r="P53" s="17">
        <v>45740</v>
      </c>
      <c r="Q53" s="14">
        <v>3</v>
      </c>
      <c r="R53" s="14" t="s">
        <v>191</v>
      </c>
      <c r="S53" s="14"/>
      <c r="T53" s="14"/>
      <c r="U53" s="21" t="s">
        <v>209</v>
      </c>
      <c r="V53" s="21">
        <f>IF(U53="",0,VLOOKUP(U53,Dropdown_Lists!$B$2:$C$31,2,FALSE))</f>
        <v>22</v>
      </c>
      <c r="W53" s="21" t="str">
        <f>IF(U53="","",VLOOKUP(U53,Dropdown_Lists!$B$2:$D$31,3,FALSE))</f>
        <v>Retail Goods</v>
      </c>
      <c r="X53" s="21" t="s">
        <v>44</v>
      </c>
      <c r="Y53" s="21"/>
      <c r="Z53" s="21" t="s">
        <v>54</v>
      </c>
      <c r="AA53" s="21" t="s">
        <v>44</v>
      </c>
      <c r="AB53" s="21" t="str">
        <f t="shared" ref="AB53:AB84" si="2">IF(U53="Vacant","Vacant","")</f>
        <v/>
      </c>
      <c r="AC53" s="21">
        <v>3</v>
      </c>
      <c r="AD53" s="21">
        <v>3</v>
      </c>
      <c r="AE53" s="21">
        <v>1</v>
      </c>
      <c r="AF53" s="21" t="s">
        <v>44</v>
      </c>
      <c r="AG53" s="21">
        <v>2</v>
      </c>
      <c r="AH53" t="s">
        <v>244</v>
      </c>
      <c r="AI53" t="s">
        <v>245</v>
      </c>
      <c r="AJ53" t="s">
        <v>97</v>
      </c>
      <c r="AK53" t="s">
        <v>58</v>
      </c>
      <c r="AL53" t="s">
        <v>58</v>
      </c>
    </row>
    <row r="54" spans="1:38" x14ac:dyDescent="0.35">
      <c r="A54" s="14" t="s">
        <v>40</v>
      </c>
      <c r="B54" s="14">
        <v>400</v>
      </c>
      <c r="C54" s="14" t="s">
        <v>246</v>
      </c>
      <c r="D54" s="22" t="s">
        <v>247</v>
      </c>
      <c r="E54" s="14">
        <v>1900</v>
      </c>
      <c r="F54" s="23">
        <v>721400</v>
      </c>
      <c r="G54" s="17">
        <v>27207</v>
      </c>
      <c r="H54" s="26">
        <v>1</v>
      </c>
      <c r="I54" s="19">
        <v>51.7</v>
      </c>
      <c r="J54" s="25">
        <v>1193</v>
      </c>
      <c r="K54" s="14">
        <v>14</v>
      </c>
      <c r="L54" s="14">
        <v>39</v>
      </c>
      <c r="M54" s="25">
        <v>1966</v>
      </c>
      <c r="N54" s="21">
        <v>2</v>
      </c>
      <c r="O54" s="21">
        <v>0</v>
      </c>
      <c r="P54" s="17">
        <v>41811</v>
      </c>
      <c r="Q54" s="14">
        <v>0</v>
      </c>
      <c r="R54" s="14" t="s">
        <v>191</v>
      </c>
      <c r="S54" s="14"/>
      <c r="T54" s="14"/>
      <c r="U54" s="21" t="s">
        <v>204</v>
      </c>
      <c r="V54" s="21">
        <f>IF(U54="",0,VLOOKUP(U54,Dropdown_Lists!$B$2:$C$31,2,FALSE))</f>
        <v>12</v>
      </c>
      <c r="W54" s="21" t="str">
        <f>IF(U54="","",VLOOKUP(U54,Dropdown_Lists!$B$2:$D$31,3,FALSE))</f>
        <v>Retail Goods</v>
      </c>
      <c r="X54" s="21" t="s">
        <v>44</v>
      </c>
      <c r="Y54" s="21"/>
      <c r="Z54" s="21" t="s">
        <v>54</v>
      </c>
      <c r="AA54" s="21" t="s">
        <v>44</v>
      </c>
      <c r="AB54" s="21" t="str">
        <f t="shared" si="2"/>
        <v/>
      </c>
      <c r="AC54" s="21">
        <v>2</v>
      </c>
      <c r="AD54" s="21">
        <v>2</v>
      </c>
      <c r="AE54" s="21">
        <v>3</v>
      </c>
      <c r="AF54" s="21" t="s">
        <v>44</v>
      </c>
      <c r="AG54" s="21">
        <v>2</v>
      </c>
      <c r="AH54" t="s">
        <v>248</v>
      </c>
      <c r="AI54" t="s">
        <v>46</v>
      </c>
      <c r="AJ54" t="s">
        <v>156</v>
      </c>
      <c r="AK54" t="s">
        <v>44</v>
      </c>
      <c r="AL54" t="s">
        <v>44</v>
      </c>
    </row>
    <row r="55" spans="1:38" x14ac:dyDescent="0.35">
      <c r="A55" s="14" t="s">
        <v>40</v>
      </c>
      <c r="B55" s="14">
        <v>400</v>
      </c>
      <c r="C55" s="14" t="s">
        <v>249</v>
      </c>
      <c r="D55" s="22" t="s">
        <v>250</v>
      </c>
      <c r="E55" s="14">
        <v>1900</v>
      </c>
      <c r="F55" s="23">
        <v>473900</v>
      </c>
      <c r="G55" s="17">
        <v>39380</v>
      </c>
      <c r="H55" s="26">
        <v>900000</v>
      </c>
      <c r="I55" s="19">
        <v>18.399999999999999</v>
      </c>
      <c r="J55" s="25">
        <v>1404</v>
      </c>
      <c r="K55" s="14">
        <v>22</v>
      </c>
      <c r="L55" s="14">
        <v>29</v>
      </c>
      <c r="M55" s="25">
        <v>1323</v>
      </c>
      <c r="N55" s="21">
        <v>19</v>
      </c>
      <c r="O55" s="21">
        <v>1</v>
      </c>
      <c r="P55" s="17">
        <v>45247</v>
      </c>
      <c r="Q55" s="14">
        <v>2</v>
      </c>
      <c r="R55" s="14" t="s">
        <v>191</v>
      </c>
      <c r="S55" s="14"/>
      <c r="T55" s="14"/>
      <c r="U55" s="21" t="s">
        <v>25</v>
      </c>
      <c r="V55" s="21">
        <f>IF(U55="",0,VLOOKUP(U55,Dropdown_Lists!$B$2:$C$31,2,FALSE))</f>
        <v>0</v>
      </c>
      <c r="W55" s="21" t="str">
        <f>IF(U55="","",VLOOKUP(U55,Dropdown_Lists!$B$2:$D$31,3,FALSE))</f>
        <v>Vacant</v>
      </c>
      <c r="X55" s="21" t="s">
        <v>58</v>
      </c>
      <c r="Y55" s="21" t="s">
        <v>63</v>
      </c>
      <c r="Z55" s="21" t="str">
        <f>IF(U55="Vacant","Vacant","")</f>
        <v>Vacant</v>
      </c>
      <c r="AA55" s="21" t="s">
        <v>44</v>
      </c>
      <c r="AB55" s="21" t="str">
        <f t="shared" si="2"/>
        <v>Vacant</v>
      </c>
      <c r="AC55" s="21">
        <v>2</v>
      </c>
      <c r="AD55" s="21">
        <v>3</v>
      </c>
      <c r="AE55" s="21" t="str">
        <f>IF(U55="Vacant","","")</f>
        <v/>
      </c>
      <c r="AF55" s="21" t="str">
        <f>IF(U55="Vacant","No","")</f>
        <v>No</v>
      </c>
      <c r="AG55" s="21" t="str">
        <f>IF(U55="Vacant","","")</f>
        <v/>
      </c>
      <c r="AH55" t="s">
        <v>251</v>
      </c>
      <c r="AI55" t="s">
        <v>114</v>
      </c>
      <c r="AJ55" t="s">
        <v>252</v>
      </c>
      <c r="AK55" t="s">
        <v>58</v>
      </c>
      <c r="AL55" t="s">
        <v>44</v>
      </c>
    </row>
    <row r="56" spans="1:38" x14ac:dyDescent="0.35">
      <c r="A56" s="14" t="s">
        <v>40</v>
      </c>
      <c r="B56" s="14">
        <v>400</v>
      </c>
      <c r="C56" s="14" t="s">
        <v>253</v>
      </c>
      <c r="D56" s="22" t="s">
        <v>254</v>
      </c>
      <c r="E56" s="14">
        <v>1900</v>
      </c>
      <c r="F56" s="23">
        <v>1226000</v>
      </c>
      <c r="G56" s="17">
        <v>39503</v>
      </c>
      <c r="H56" s="26">
        <v>2650000</v>
      </c>
      <c r="I56" s="19">
        <v>18</v>
      </c>
      <c r="J56" s="25">
        <v>3937</v>
      </c>
      <c r="K56" s="14">
        <v>35</v>
      </c>
      <c r="L56" s="14">
        <v>40</v>
      </c>
      <c r="M56" s="25">
        <v>3160</v>
      </c>
      <c r="N56" s="21">
        <v>26</v>
      </c>
      <c r="O56" s="21">
        <v>3</v>
      </c>
      <c r="P56" s="17">
        <v>45896</v>
      </c>
      <c r="Q56" s="14">
        <v>1</v>
      </c>
      <c r="R56" s="14" t="s">
        <v>191</v>
      </c>
      <c r="S56" s="14"/>
      <c r="T56" s="14"/>
      <c r="U56" s="21" t="s">
        <v>199</v>
      </c>
      <c r="V56" s="21">
        <f>IF(U56="",0,VLOOKUP(U56,Dropdown_Lists!$B$2:$C$31,2,FALSE))</f>
        <v>3</v>
      </c>
      <c r="W56" s="21" t="str">
        <f>IF(U56="","",VLOOKUP(U56,Dropdown_Lists!$B$2:$D$31,3,FALSE))</f>
        <v>Retail Goods</v>
      </c>
      <c r="X56" s="21" t="s">
        <v>44</v>
      </c>
      <c r="Y56" s="21"/>
      <c r="Z56" s="21" t="s">
        <v>54</v>
      </c>
      <c r="AA56" s="21" t="s">
        <v>44</v>
      </c>
      <c r="AB56" s="21" t="str">
        <f t="shared" si="2"/>
        <v/>
      </c>
      <c r="AC56" s="21">
        <v>3</v>
      </c>
      <c r="AD56" s="21">
        <v>3</v>
      </c>
      <c r="AE56" s="21">
        <v>2</v>
      </c>
      <c r="AF56" s="21" t="s">
        <v>44</v>
      </c>
      <c r="AG56" s="21">
        <v>2</v>
      </c>
      <c r="AH56" t="s">
        <v>255</v>
      </c>
      <c r="AI56" t="s">
        <v>114</v>
      </c>
      <c r="AJ56" t="s">
        <v>91</v>
      </c>
      <c r="AK56" t="s">
        <v>58</v>
      </c>
      <c r="AL56" t="s">
        <v>44</v>
      </c>
    </row>
    <row r="57" spans="1:38" x14ac:dyDescent="0.35">
      <c r="A57" s="14" t="s">
        <v>40</v>
      </c>
      <c r="B57" s="14">
        <v>400</v>
      </c>
      <c r="C57" s="14" t="s">
        <v>256</v>
      </c>
      <c r="D57" s="22" t="s">
        <v>257</v>
      </c>
      <c r="E57" s="14">
        <v>1900</v>
      </c>
      <c r="F57" s="23">
        <v>721400</v>
      </c>
      <c r="G57" s="17">
        <v>44147</v>
      </c>
      <c r="H57" s="26">
        <v>710000</v>
      </c>
      <c r="I57" s="19">
        <v>5.3</v>
      </c>
      <c r="J57" s="25">
        <v>1778</v>
      </c>
      <c r="K57" s="14">
        <v>16</v>
      </c>
      <c r="L57" s="14">
        <v>37</v>
      </c>
      <c r="M57" s="25">
        <v>1185</v>
      </c>
      <c r="N57" s="21">
        <v>12</v>
      </c>
      <c r="O57" s="21">
        <v>2</v>
      </c>
      <c r="P57" s="17">
        <v>45521</v>
      </c>
      <c r="Q57" s="14">
        <v>0</v>
      </c>
      <c r="R57" s="14" t="s">
        <v>191</v>
      </c>
      <c r="S57" s="14"/>
      <c r="T57" s="14"/>
      <c r="U57" s="21" t="s">
        <v>199</v>
      </c>
      <c r="V57" s="21">
        <f>IF(U57="",0,VLOOKUP(U57,Dropdown_Lists!$B$2:$C$31,2,FALSE))</f>
        <v>3</v>
      </c>
      <c r="W57" s="21" t="str">
        <f>IF(U57="","",VLOOKUP(U57,Dropdown_Lists!$B$2:$D$31,3,FALSE))</f>
        <v>Retail Goods</v>
      </c>
      <c r="X57" s="21" t="s">
        <v>44</v>
      </c>
      <c r="Y57" s="21"/>
      <c r="Z57" s="21" t="s">
        <v>54</v>
      </c>
      <c r="AA57" s="21" t="s">
        <v>44</v>
      </c>
      <c r="AB57" s="21" t="str">
        <f t="shared" si="2"/>
        <v/>
      </c>
      <c r="AC57" s="21">
        <v>3</v>
      </c>
      <c r="AD57" s="21">
        <v>3</v>
      </c>
      <c r="AE57" s="21">
        <v>2</v>
      </c>
      <c r="AF57" s="21" t="s">
        <v>44</v>
      </c>
      <c r="AG57" s="21">
        <v>2</v>
      </c>
      <c r="AH57" t="s">
        <v>258</v>
      </c>
      <c r="AI57" t="s">
        <v>46</v>
      </c>
      <c r="AJ57" t="s">
        <v>156</v>
      </c>
      <c r="AK57" t="s">
        <v>44</v>
      </c>
      <c r="AL57" t="s">
        <v>58</v>
      </c>
    </row>
    <row r="58" spans="1:38" x14ac:dyDescent="0.35">
      <c r="A58" s="14" t="s">
        <v>40</v>
      </c>
      <c r="B58" s="14">
        <v>400</v>
      </c>
      <c r="C58" s="14" t="s">
        <v>259</v>
      </c>
      <c r="D58" s="22" t="s">
        <v>260</v>
      </c>
      <c r="E58" s="14">
        <v>1900</v>
      </c>
      <c r="F58" s="23">
        <v>654000</v>
      </c>
      <c r="G58" s="17">
        <v>39951</v>
      </c>
      <c r="H58" s="26">
        <v>1</v>
      </c>
      <c r="I58" s="19">
        <v>16.8</v>
      </c>
      <c r="J58" s="25">
        <v>1778</v>
      </c>
      <c r="K58" s="14">
        <v>16</v>
      </c>
      <c r="L58" s="14">
        <v>37</v>
      </c>
      <c r="M58" s="25">
        <v>1456</v>
      </c>
      <c r="N58" s="21">
        <v>13</v>
      </c>
      <c r="O58" s="21">
        <v>0</v>
      </c>
      <c r="P58" s="17">
        <v>45521</v>
      </c>
      <c r="Q58" s="14">
        <v>3</v>
      </c>
      <c r="R58" s="14" t="s">
        <v>191</v>
      </c>
      <c r="S58" s="14"/>
      <c r="T58" s="14"/>
      <c r="U58" s="21" t="s">
        <v>204</v>
      </c>
      <c r="V58" s="21">
        <f>IF(U58="",0,VLOOKUP(U58,Dropdown_Lists!$B$2:$C$31,2,FALSE))</f>
        <v>12</v>
      </c>
      <c r="W58" s="21" t="str">
        <f>IF(U58="","",VLOOKUP(U58,Dropdown_Lists!$B$2:$D$31,3,FALSE))</f>
        <v>Retail Goods</v>
      </c>
      <c r="X58" s="21" t="s">
        <v>44</v>
      </c>
      <c r="Y58" s="21"/>
      <c r="Z58" s="21" t="s">
        <v>54</v>
      </c>
      <c r="AA58" s="21" t="s">
        <v>44</v>
      </c>
      <c r="AB58" s="21" t="str">
        <f t="shared" si="2"/>
        <v/>
      </c>
      <c r="AC58" s="21">
        <v>2</v>
      </c>
      <c r="AD58" s="21">
        <v>3</v>
      </c>
      <c r="AE58" s="21">
        <v>1</v>
      </c>
      <c r="AF58" s="21" t="s">
        <v>44</v>
      </c>
      <c r="AG58" s="21">
        <v>2</v>
      </c>
      <c r="AH58" t="s">
        <v>261</v>
      </c>
      <c r="AI58" t="s">
        <v>46</v>
      </c>
      <c r="AJ58" t="s">
        <v>97</v>
      </c>
      <c r="AK58" t="s">
        <v>44</v>
      </c>
      <c r="AL58" t="s">
        <v>44</v>
      </c>
    </row>
    <row r="59" spans="1:38" x14ac:dyDescent="0.35">
      <c r="A59" s="14" t="s">
        <v>40</v>
      </c>
      <c r="B59" s="14">
        <v>400</v>
      </c>
      <c r="C59" s="14" t="s">
        <v>262</v>
      </c>
      <c r="D59" s="22" t="s">
        <v>263</v>
      </c>
      <c r="E59" s="14">
        <v>1900</v>
      </c>
      <c r="F59" s="23">
        <v>610600</v>
      </c>
      <c r="G59" s="17">
        <v>42864</v>
      </c>
      <c r="H59" s="26">
        <v>750000</v>
      </c>
      <c r="I59" s="19">
        <v>8.8000000000000007</v>
      </c>
      <c r="J59" s="25">
        <v>1717</v>
      </c>
      <c r="K59" s="14">
        <v>16</v>
      </c>
      <c r="L59" s="14">
        <v>37</v>
      </c>
      <c r="M59" s="25">
        <v>1584</v>
      </c>
      <c r="N59" s="21">
        <v>4</v>
      </c>
      <c r="O59" s="21">
        <v>0</v>
      </c>
      <c r="P59" s="17">
        <v>42719</v>
      </c>
      <c r="Q59" s="14">
        <v>1</v>
      </c>
      <c r="R59" s="14" t="s">
        <v>191</v>
      </c>
      <c r="S59" s="14"/>
      <c r="T59" s="14"/>
      <c r="U59" s="21" t="s">
        <v>183</v>
      </c>
      <c r="V59" s="21">
        <f>IF(U59="",0,VLOOKUP(U59,Dropdown_Lists!$B$2:$C$31,2,FALSE))</f>
        <v>20</v>
      </c>
      <c r="W59" s="21" t="str">
        <f>IF(U59="","",VLOOKUP(U59,Dropdown_Lists!$B$2:$D$31,3,FALSE))</f>
        <v>Food &amp; Drink</v>
      </c>
      <c r="X59" s="21" t="s">
        <v>44</v>
      </c>
      <c r="Y59" s="21"/>
      <c r="Z59" s="21" t="s">
        <v>54</v>
      </c>
      <c r="AA59" s="21" t="s">
        <v>44</v>
      </c>
      <c r="AB59" s="21" t="str">
        <f t="shared" si="2"/>
        <v/>
      </c>
      <c r="AC59" s="21">
        <v>3</v>
      </c>
      <c r="AD59" s="21">
        <v>4</v>
      </c>
      <c r="AE59" s="21">
        <v>1</v>
      </c>
      <c r="AF59" s="21" t="s">
        <v>44</v>
      </c>
      <c r="AG59" s="21">
        <v>5</v>
      </c>
      <c r="AH59" t="s">
        <v>264</v>
      </c>
      <c r="AI59" t="s">
        <v>46</v>
      </c>
      <c r="AJ59" t="s">
        <v>97</v>
      </c>
      <c r="AK59" t="s">
        <v>44</v>
      </c>
      <c r="AL59" t="s">
        <v>58</v>
      </c>
    </row>
    <row r="60" spans="1:38" s="12" customFormat="1" x14ac:dyDescent="0.35">
      <c r="A60" s="14" t="s">
        <v>40</v>
      </c>
      <c r="B60" s="14">
        <v>400</v>
      </c>
      <c r="C60" s="14" t="s">
        <v>265</v>
      </c>
      <c r="D60" s="22" t="s">
        <v>266</v>
      </c>
      <c r="E60" s="14">
        <v>1900</v>
      </c>
      <c r="F60" s="23">
        <v>656600</v>
      </c>
      <c r="G60" s="17">
        <v>45274</v>
      </c>
      <c r="H60" s="26">
        <v>750000</v>
      </c>
      <c r="I60" s="19">
        <v>2.2000000000000002</v>
      </c>
      <c r="J60" s="25">
        <v>1662</v>
      </c>
      <c r="K60" s="14">
        <v>16</v>
      </c>
      <c r="L60" s="14">
        <v>37</v>
      </c>
      <c r="M60" s="25">
        <v>1300</v>
      </c>
      <c r="N60" s="21">
        <v>4</v>
      </c>
      <c r="O60" s="21">
        <v>0</v>
      </c>
      <c r="P60" s="17">
        <v>45521</v>
      </c>
      <c r="Q60" s="14">
        <v>1</v>
      </c>
      <c r="R60" s="14" t="s">
        <v>191</v>
      </c>
      <c r="S60" s="14"/>
      <c r="T60" s="14"/>
      <c r="U60" s="21" t="s">
        <v>267</v>
      </c>
      <c r="V60" s="21">
        <f>IF(U60="",0,VLOOKUP(U60,Dropdown_Lists!$B$2:$C$31,2,FALSE))</f>
        <v>24</v>
      </c>
      <c r="W60" s="21" t="str">
        <f>IF(U60="","",VLOOKUP(U60,Dropdown_Lists!$B$2:$D$31,3,FALSE))</f>
        <v>Health &amp; Wellness</v>
      </c>
      <c r="X60" s="21" t="s">
        <v>44</v>
      </c>
      <c r="Y60" s="21"/>
      <c r="Z60" s="21" t="s">
        <v>54</v>
      </c>
      <c r="AA60" s="21" t="s">
        <v>44</v>
      </c>
      <c r="AB60" s="21" t="str">
        <f t="shared" si="2"/>
        <v/>
      </c>
      <c r="AC60" s="21">
        <v>2</v>
      </c>
      <c r="AD60" s="21">
        <v>3</v>
      </c>
      <c r="AE60" s="21">
        <v>1</v>
      </c>
      <c r="AF60" s="21" t="s">
        <v>44</v>
      </c>
      <c r="AG60" s="21">
        <v>5</v>
      </c>
      <c r="AH60" t="s">
        <v>268</v>
      </c>
      <c r="AI60" t="s">
        <v>269</v>
      </c>
      <c r="AJ60" t="s">
        <v>97</v>
      </c>
      <c r="AK60" t="s">
        <v>58</v>
      </c>
      <c r="AL60" t="s">
        <v>58</v>
      </c>
    </row>
    <row r="61" spans="1:38" x14ac:dyDescent="0.35">
      <c r="A61" s="14" t="s">
        <v>40</v>
      </c>
      <c r="B61" s="14">
        <v>400</v>
      </c>
      <c r="C61" s="14" t="s">
        <v>270</v>
      </c>
      <c r="D61" s="22" t="s">
        <v>271</v>
      </c>
      <c r="E61" s="14">
        <v>1900</v>
      </c>
      <c r="F61" s="23">
        <v>649500</v>
      </c>
      <c r="G61" s="17">
        <v>40585</v>
      </c>
      <c r="H61" s="26">
        <v>1</v>
      </c>
      <c r="I61" s="19">
        <v>15.1</v>
      </c>
      <c r="J61" s="25">
        <v>1661</v>
      </c>
      <c r="K61" s="14">
        <v>16</v>
      </c>
      <c r="L61" s="14">
        <v>37</v>
      </c>
      <c r="M61" s="25">
        <v>1140</v>
      </c>
      <c r="N61" s="21">
        <v>9</v>
      </c>
      <c r="O61" s="21">
        <v>0</v>
      </c>
      <c r="P61" s="17">
        <v>45523</v>
      </c>
      <c r="Q61" s="14">
        <v>1</v>
      </c>
      <c r="R61" s="14" t="s">
        <v>191</v>
      </c>
      <c r="S61" s="14" t="s">
        <v>1833</v>
      </c>
      <c r="T61" s="14" t="s">
        <v>1823</v>
      </c>
      <c r="U61" s="21" t="s">
        <v>209</v>
      </c>
      <c r="V61" s="21">
        <f>IF(U61="",0,VLOOKUP(U61,Dropdown_Lists!$B$2:$C$31,2,FALSE))</f>
        <v>22</v>
      </c>
      <c r="W61" s="21" t="str">
        <f>IF(U61="","",VLOOKUP(U61,Dropdown_Lists!$B$2:$D$31,3,FALSE))</f>
        <v>Retail Goods</v>
      </c>
      <c r="X61" s="21" t="s">
        <v>44</v>
      </c>
      <c r="Y61" s="21"/>
      <c r="Z61" s="21" t="s">
        <v>54</v>
      </c>
      <c r="AA61" s="21" t="s">
        <v>44</v>
      </c>
      <c r="AB61" s="21" t="str">
        <f t="shared" si="2"/>
        <v/>
      </c>
      <c r="AC61" s="21">
        <v>4</v>
      </c>
      <c r="AD61" s="21">
        <v>4</v>
      </c>
      <c r="AE61" s="21">
        <v>2</v>
      </c>
      <c r="AF61" s="21" t="s">
        <v>44</v>
      </c>
      <c r="AG61" s="21">
        <v>5</v>
      </c>
      <c r="AH61" t="s">
        <v>272</v>
      </c>
      <c r="AI61" t="s">
        <v>46</v>
      </c>
      <c r="AJ61" t="s">
        <v>97</v>
      </c>
      <c r="AK61" t="s">
        <v>44</v>
      </c>
      <c r="AL61" t="s">
        <v>44</v>
      </c>
    </row>
    <row r="62" spans="1:38" x14ac:dyDescent="0.35">
      <c r="A62" s="14" t="s">
        <v>40</v>
      </c>
      <c r="B62" s="14">
        <v>400</v>
      </c>
      <c r="C62" s="14" t="s">
        <v>273</v>
      </c>
      <c r="D62" s="22" t="s">
        <v>274</v>
      </c>
      <c r="E62" s="14">
        <v>1900</v>
      </c>
      <c r="F62" s="23">
        <v>723300</v>
      </c>
      <c r="G62" s="17">
        <v>44211</v>
      </c>
      <c r="H62" s="26">
        <v>1</v>
      </c>
      <c r="I62" s="19">
        <v>5.0999999999999996</v>
      </c>
      <c r="J62" s="25">
        <v>2048</v>
      </c>
      <c r="K62" s="14">
        <v>16</v>
      </c>
      <c r="L62" s="14">
        <v>37</v>
      </c>
      <c r="M62" s="25">
        <v>1403</v>
      </c>
      <c r="N62" s="21">
        <v>4</v>
      </c>
      <c r="O62" s="21">
        <v>0</v>
      </c>
      <c r="P62" s="17">
        <v>45521</v>
      </c>
      <c r="Q62" s="14">
        <v>1</v>
      </c>
      <c r="R62" s="14" t="s">
        <v>191</v>
      </c>
      <c r="S62" s="14"/>
      <c r="T62" s="14"/>
      <c r="U62" s="21" t="s">
        <v>199</v>
      </c>
      <c r="V62" s="21">
        <f>IF(U62="",0,VLOOKUP(U62,Dropdown_Lists!$B$2:$C$31,2,FALSE))</f>
        <v>3</v>
      </c>
      <c r="W62" s="21" t="str">
        <f>IF(U62="","",VLOOKUP(U62,Dropdown_Lists!$B$2:$D$31,3,FALSE))</f>
        <v>Retail Goods</v>
      </c>
      <c r="X62" s="21" t="s">
        <v>44</v>
      </c>
      <c r="Y62" s="21"/>
      <c r="Z62" s="21" t="s">
        <v>54</v>
      </c>
      <c r="AA62" s="21" t="s">
        <v>44</v>
      </c>
      <c r="AB62" s="21" t="str">
        <f t="shared" si="2"/>
        <v/>
      </c>
      <c r="AC62" s="21">
        <v>3</v>
      </c>
      <c r="AD62" s="21">
        <v>4</v>
      </c>
      <c r="AE62" s="21">
        <v>3</v>
      </c>
      <c r="AF62" s="21" t="s">
        <v>44</v>
      </c>
      <c r="AG62" s="21">
        <v>2</v>
      </c>
      <c r="AH62" t="s">
        <v>196</v>
      </c>
      <c r="AI62" t="s">
        <v>114</v>
      </c>
      <c r="AJ62" t="s">
        <v>97</v>
      </c>
      <c r="AK62" t="s">
        <v>58</v>
      </c>
      <c r="AL62" t="s">
        <v>58</v>
      </c>
    </row>
    <row r="63" spans="1:38" x14ac:dyDescent="0.35">
      <c r="A63" s="14" t="s">
        <v>40</v>
      </c>
      <c r="B63" s="14">
        <v>400</v>
      </c>
      <c r="C63" s="14" t="s">
        <v>275</v>
      </c>
      <c r="D63" s="22" t="s">
        <v>276</v>
      </c>
      <c r="E63" s="14">
        <v>1900</v>
      </c>
      <c r="F63" s="23">
        <v>1080000</v>
      </c>
      <c r="G63" s="17">
        <v>38684</v>
      </c>
      <c r="H63" s="26">
        <v>1450000</v>
      </c>
      <c r="I63" s="19">
        <v>20.3</v>
      </c>
      <c r="J63" s="25">
        <v>951</v>
      </c>
      <c r="K63" s="14">
        <v>17</v>
      </c>
      <c r="L63" s="14">
        <v>36</v>
      </c>
      <c r="M63" s="25">
        <v>839</v>
      </c>
      <c r="N63" s="21">
        <v>5</v>
      </c>
      <c r="O63" s="21">
        <v>0</v>
      </c>
      <c r="P63" s="17">
        <v>45521</v>
      </c>
      <c r="Q63" s="14">
        <v>4</v>
      </c>
      <c r="R63" s="14" t="s">
        <v>191</v>
      </c>
      <c r="S63" s="14"/>
      <c r="T63" s="14"/>
      <c r="U63" s="21" t="s">
        <v>204</v>
      </c>
      <c r="V63" s="21">
        <f>IF(U63="",0,VLOOKUP(U63,Dropdown_Lists!$B$2:$C$31,2,FALSE))</f>
        <v>12</v>
      </c>
      <c r="W63" s="21" t="str">
        <f>IF(U63="","",VLOOKUP(U63,Dropdown_Lists!$B$2:$D$31,3,FALSE))</f>
        <v>Retail Goods</v>
      </c>
      <c r="X63" s="21" t="s">
        <v>44</v>
      </c>
      <c r="Y63" s="21"/>
      <c r="Z63" s="21" t="s">
        <v>54</v>
      </c>
      <c r="AA63" s="21" t="s">
        <v>44</v>
      </c>
      <c r="AB63" s="21" t="str">
        <f t="shared" si="2"/>
        <v/>
      </c>
      <c r="AC63" s="21">
        <v>3</v>
      </c>
      <c r="AD63" s="21">
        <v>4</v>
      </c>
      <c r="AE63" s="21">
        <v>4</v>
      </c>
      <c r="AF63" s="21" t="s">
        <v>44</v>
      </c>
      <c r="AG63" s="21">
        <v>2</v>
      </c>
      <c r="AH63" t="s">
        <v>277</v>
      </c>
      <c r="AI63" t="s">
        <v>278</v>
      </c>
      <c r="AJ63" t="s">
        <v>97</v>
      </c>
      <c r="AK63" t="s">
        <v>58</v>
      </c>
      <c r="AL63" t="s">
        <v>58</v>
      </c>
    </row>
    <row r="64" spans="1:38" x14ac:dyDescent="0.35">
      <c r="A64" s="14" t="s">
        <v>40</v>
      </c>
      <c r="B64" s="14">
        <v>400</v>
      </c>
      <c r="C64" s="14" t="s">
        <v>279</v>
      </c>
      <c r="D64" s="22" t="s">
        <v>280</v>
      </c>
      <c r="E64" s="14">
        <v>1900</v>
      </c>
      <c r="F64" s="23" t="s">
        <v>84</v>
      </c>
      <c r="G64" s="17" t="s">
        <v>84</v>
      </c>
      <c r="H64" s="26" t="s">
        <v>84</v>
      </c>
      <c r="I64" s="19" t="s">
        <v>84</v>
      </c>
      <c r="J64" s="25">
        <v>900</v>
      </c>
      <c r="K64" s="14">
        <v>17</v>
      </c>
      <c r="L64" s="14">
        <v>35</v>
      </c>
      <c r="M64" s="25">
        <v>907</v>
      </c>
      <c r="N64" s="21">
        <v>11</v>
      </c>
      <c r="O64" s="21">
        <v>0</v>
      </c>
      <c r="P64" s="17">
        <v>45523</v>
      </c>
      <c r="Q64" s="14">
        <v>1</v>
      </c>
      <c r="R64" s="14" t="s">
        <v>191</v>
      </c>
      <c r="S64" s="14"/>
      <c r="T64" s="14"/>
      <c r="U64" s="21" t="s">
        <v>25</v>
      </c>
      <c r="V64" s="21">
        <f>IF(U64="",0,VLOOKUP(U64,Dropdown_Lists!$B$2:$C$31,2,FALSE))</f>
        <v>0</v>
      </c>
      <c r="W64" s="21" t="str">
        <f>IF(U64="","",VLOOKUP(U64,Dropdown_Lists!$B$2:$D$31,3,FALSE))</f>
        <v>Vacant</v>
      </c>
      <c r="X64" s="21" t="s">
        <v>58</v>
      </c>
      <c r="Y64" s="21" t="s">
        <v>63</v>
      </c>
      <c r="Z64" s="21" t="str">
        <f>IF(U64="Vacant","Vacant","")</f>
        <v>Vacant</v>
      </c>
      <c r="AA64" s="21" t="s">
        <v>44</v>
      </c>
      <c r="AB64" s="21" t="str">
        <f t="shared" si="2"/>
        <v>Vacant</v>
      </c>
      <c r="AC64" s="21">
        <v>2</v>
      </c>
      <c r="AD64" s="21">
        <v>4</v>
      </c>
      <c r="AE64" s="21" t="str">
        <f>IF(U64="Vacant","","")</f>
        <v/>
      </c>
      <c r="AF64" s="21" t="str">
        <f>IF(U64="Vacant","No","")</f>
        <v>No</v>
      </c>
      <c r="AG64" s="21" t="str">
        <f>IF(U64="Vacant","","")</f>
        <v/>
      </c>
      <c r="AH64" t="s">
        <v>277</v>
      </c>
      <c r="AI64" t="s">
        <v>278</v>
      </c>
      <c r="AJ64" t="s">
        <v>97</v>
      </c>
      <c r="AK64" t="s">
        <v>58</v>
      </c>
      <c r="AL64" t="s">
        <v>58</v>
      </c>
    </row>
    <row r="65" spans="1:38" x14ac:dyDescent="0.35">
      <c r="A65" s="14" t="s">
        <v>40</v>
      </c>
      <c r="B65" s="14">
        <v>400</v>
      </c>
      <c r="C65" s="14" t="s">
        <v>281</v>
      </c>
      <c r="D65" s="22" t="s">
        <v>282</v>
      </c>
      <c r="E65" s="14">
        <v>1900</v>
      </c>
      <c r="F65" s="23">
        <v>1001900</v>
      </c>
      <c r="G65" s="17">
        <v>45817</v>
      </c>
      <c r="H65" s="26">
        <v>1100000</v>
      </c>
      <c r="I65" s="19">
        <v>0.7</v>
      </c>
      <c r="J65" s="25">
        <v>1618</v>
      </c>
      <c r="K65" s="14">
        <v>20</v>
      </c>
      <c r="L65" s="14">
        <v>42</v>
      </c>
      <c r="M65" s="25">
        <v>1529</v>
      </c>
      <c r="N65" s="21">
        <v>34</v>
      </c>
      <c r="O65" s="21">
        <v>9</v>
      </c>
      <c r="P65" s="17">
        <v>46038</v>
      </c>
      <c r="Q65" s="14">
        <v>8</v>
      </c>
      <c r="R65" s="14" t="s">
        <v>191</v>
      </c>
      <c r="S65" s="14"/>
      <c r="T65" s="14"/>
      <c r="U65" s="21" t="s">
        <v>100</v>
      </c>
      <c r="V65" s="21">
        <f>IF(U65="",0,VLOOKUP(U65,Dropdown_Lists!$B$2:$C$31,2,FALSE))</f>
        <v>19</v>
      </c>
      <c r="W65" s="21" t="str">
        <f>IF(U65="","",VLOOKUP(U65,Dropdown_Lists!$B$2:$D$31,3,FALSE))</f>
        <v>Food &amp; Drink</v>
      </c>
      <c r="X65" s="21" t="s">
        <v>44</v>
      </c>
      <c r="Y65" s="21"/>
      <c r="Z65" s="21" t="s">
        <v>54</v>
      </c>
      <c r="AA65" s="21" t="s">
        <v>44</v>
      </c>
      <c r="AB65" s="21" t="str">
        <f t="shared" si="2"/>
        <v/>
      </c>
      <c r="AC65" s="21">
        <v>5</v>
      </c>
      <c r="AD65" s="21">
        <v>5</v>
      </c>
      <c r="AE65" s="21">
        <v>2</v>
      </c>
      <c r="AF65" s="21" t="s">
        <v>44</v>
      </c>
      <c r="AG65" s="21">
        <v>3</v>
      </c>
      <c r="AH65" t="s">
        <v>283</v>
      </c>
      <c r="AI65" t="s">
        <v>46</v>
      </c>
      <c r="AJ65" t="s">
        <v>103</v>
      </c>
      <c r="AK65" t="s">
        <v>44</v>
      </c>
      <c r="AL65" t="s">
        <v>44</v>
      </c>
    </row>
    <row r="66" spans="1:38" x14ac:dyDescent="0.35">
      <c r="A66" s="14" t="s">
        <v>40</v>
      </c>
      <c r="B66" s="14">
        <v>400</v>
      </c>
      <c r="C66" s="14" t="s">
        <v>284</v>
      </c>
      <c r="D66" s="22" t="s">
        <v>285</v>
      </c>
      <c r="E66" s="14">
        <v>1900</v>
      </c>
      <c r="F66" s="23">
        <v>1500000</v>
      </c>
      <c r="G66" s="17">
        <v>37416</v>
      </c>
      <c r="H66" s="26">
        <v>1</v>
      </c>
      <c r="I66" s="19">
        <v>23.7</v>
      </c>
      <c r="J66" s="25">
        <v>2976</v>
      </c>
      <c r="K66" s="14">
        <v>45</v>
      </c>
      <c r="L66" s="14">
        <v>42</v>
      </c>
      <c r="M66" s="25">
        <v>2950</v>
      </c>
      <c r="N66" s="21">
        <v>2</v>
      </c>
      <c r="O66" s="21">
        <v>0</v>
      </c>
      <c r="P66" s="17">
        <v>41076</v>
      </c>
      <c r="Q66" s="14">
        <v>0</v>
      </c>
      <c r="R66" s="14" t="s">
        <v>191</v>
      </c>
      <c r="S66" s="14"/>
      <c r="T66" s="14"/>
      <c r="U66" s="21" t="s">
        <v>199</v>
      </c>
      <c r="V66" s="21">
        <f>IF(U66="",0,VLOOKUP(U66,Dropdown_Lists!$B$2:$C$31,2,FALSE))</f>
        <v>3</v>
      </c>
      <c r="W66" s="21" t="str">
        <f>IF(U66="","",VLOOKUP(U66,Dropdown_Lists!$B$2:$D$31,3,FALSE))</f>
        <v>Retail Goods</v>
      </c>
      <c r="X66" s="21" t="s">
        <v>44</v>
      </c>
      <c r="Y66" s="21"/>
      <c r="Z66" s="21" t="s">
        <v>54</v>
      </c>
      <c r="AA66" s="21" t="s">
        <v>44</v>
      </c>
      <c r="AB66" s="21" t="str">
        <f t="shared" si="2"/>
        <v/>
      </c>
      <c r="AC66" s="21">
        <v>3</v>
      </c>
      <c r="AD66" s="21">
        <v>4</v>
      </c>
      <c r="AE66" s="21">
        <v>2</v>
      </c>
      <c r="AF66" s="21" t="s">
        <v>44</v>
      </c>
      <c r="AG66" s="21">
        <v>5</v>
      </c>
      <c r="AH66" t="s">
        <v>286</v>
      </c>
      <c r="AI66" t="s">
        <v>46</v>
      </c>
      <c r="AJ66" t="s">
        <v>287</v>
      </c>
      <c r="AK66" t="s">
        <v>44</v>
      </c>
      <c r="AL66" t="s">
        <v>44</v>
      </c>
    </row>
    <row r="67" spans="1:38" x14ac:dyDescent="0.35">
      <c r="A67" s="14" t="s">
        <v>40</v>
      </c>
      <c r="B67" s="14">
        <v>500</v>
      </c>
      <c r="C67" s="14" t="s">
        <v>288</v>
      </c>
      <c r="D67" s="22" t="s">
        <v>289</v>
      </c>
      <c r="E67" s="14">
        <v>1900</v>
      </c>
      <c r="F67" s="23">
        <v>1824600</v>
      </c>
      <c r="G67" s="17">
        <v>44294</v>
      </c>
      <c r="H67" s="26">
        <v>1700000</v>
      </c>
      <c r="I67" s="19">
        <v>4.9000000000000004</v>
      </c>
      <c r="J67" s="25">
        <v>2390</v>
      </c>
      <c r="K67" s="14">
        <v>40</v>
      </c>
      <c r="L67" s="14">
        <v>48</v>
      </c>
      <c r="M67" s="25">
        <v>2516</v>
      </c>
      <c r="N67" s="21">
        <v>5</v>
      </c>
      <c r="O67" s="21">
        <v>4</v>
      </c>
      <c r="P67" s="17">
        <v>45798</v>
      </c>
      <c r="Q67" s="14">
        <v>0</v>
      </c>
      <c r="R67" s="14" t="s">
        <v>191</v>
      </c>
      <c r="S67" s="14" t="s">
        <v>1844</v>
      </c>
      <c r="T67" s="14" t="s">
        <v>1845</v>
      </c>
      <c r="U67" s="21" t="s">
        <v>25</v>
      </c>
      <c r="V67" s="21">
        <f>IF(U67="",0,VLOOKUP(U67,Dropdown_Lists!$B$2:$C$31,2,FALSE))</f>
        <v>0</v>
      </c>
      <c r="W67" s="21" t="str">
        <f>IF(U67="","",VLOOKUP(U67,Dropdown_Lists!$B$2:$D$31,3,FALSE))</f>
        <v>Vacant</v>
      </c>
      <c r="X67" s="21" t="s">
        <v>58</v>
      </c>
      <c r="Y67" s="21" t="s">
        <v>60</v>
      </c>
      <c r="Z67" s="21" t="str">
        <f>IF(U67="Vacant","Vacant","")</f>
        <v>Vacant</v>
      </c>
      <c r="AA67" s="21" t="s">
        <v>44</v>
      </c>
      <c r="AB67" s="21" t="str">
        <f t="shared" si="2"/>
        <v>Vacant</v>
      </c>
      <c r="AC67" s="21">
        <v>5</v>
      </c>
      <c r="AD67" s="21">
        <v>5</v>
      </c>
      <c r="AE67" s="21" t="str">
        <f>IF(U67="Vacant","","")</f>
        <v/>
      </c>
      <c r="AF67" s="21" t="str">
        <f>IF(U67="Vacant","No","")</f>
        <v>No</v>
      </c>
      <c r="AG67" s="21" t="str">
        <f>IF(U67="Vacant","","")</f>
        <v/>
      </c>
      <c r="AH67" t="s">
        <v>290</v>
      </c>
      <c r="AI67" t="s">
        <v>291</v>
      </c>
      <c r="AJ67" t="s">
        <v>201</v>
      </c>
      <c r="AK67" t="s">
        <v>58</v>
      </c>
      <c r="AL67" t="s">
        <v>58</v>
      </c>
    </row>
    <row r="68" spans="1:38" s="12" customFormat="1" x14ac:dyDescent="0.35">
      <c r="A68" s="14" t="s">
        <v>40</v>
      </c>
      <c r="B68" s="14">
        <v>500</v>
      </c>
      <c r="C68" s="14" t="s">
        <v>292</v>
      </c>
      <c r="D68" s="22" t="s">
        <v>293</v>
      </c>
      <c r="E68" s="14">
        <v>1900</v>
      </c>
      <c r="F68" s="23">
        <v>644300</v>
      </c>
      <c r="G68" s="17">
        <v>44211</v>
      </c>
      <c r="H68" s="26">
        <v>1</v>
      </c>
      <c r="I68" s="19">
        <v>5.0999999999999996</v>
      </c>
      <c r="J68" s="25">
        <v>1228</v>
      </c>
      <c r="K68" s="14">
        <v>20</v>
      </c>
      <c r="L68" s="14">
        <v>41</v>
      </c>
      <c r="M68" s="25">
        <v>1073</v>
      </c>
      <c r="N68" s="21">
        <v>20</v>
      </c>
      <c r="O68" s="21">
        <v>9</v>
      </c>
      <c r="P68" s="17">
        <v>46022</v>
      </c>
      <c r="Q68" s="14">
        <v>2</v>
      </c>
      <c r="R68" s="14" t="s">
        <v>191</v>
      </c>
      <c r="S68" s="14"/>
      <c r="T68" s="14"/>
      <c r="U68" s="21" t="s">
        <v>25</v>
      </c>
      <c r="V68" s="21">
        <f>IF(U68="",0,VLOOKUP(U68,Dropdown_Lists!$B$2:$C$31,2,FALSE))</f>
        <v>0</v>
      </c>
      <c r="W68" s="21" t="str">
        <f>IF(U68="","",VLOOKUP(U68,Dropdown_Lists!$B$2:$D$31,3,FALSE))</f>
        <v>Vacant</v>
      </c>
      <c r="X68" s="21" t="s">
        <v>58</v>
      </c>
      <c r="Y68" s="21" t="s">
        <v>60</v>
      </c>
      <c r="Z68" s="21" t="str">
        <f>IF(U68="Vacant","Vacant","")</f>
        <v>Vacant</v>
      </c>
      <c r="AA68" s="21" t="s">
        <v>44</v>
      </c>
      <c r="AB68" s="21" t="str">
        <f t="shared" si="2"/>
        <v>Vacant</v>
      </c>
      <c r="AC68" s="21">
        <v>3</v>
      </c>
      <c r="AD68" s="21">
        <v>3</v>
      </c>
      <c r="AE68" s="21" t="str">
        <f>IF(U68="Vacant","","")</f>
        <v/>
      </c>
      <c r="AF68" s="21" t="str">
        <f>IF(U68="Vacant","No","")</f>
        <v>No</v>
      </c>
      <c r="AG68" s="21" t="str">
        <f>IF(U68="Vacant","","")</f>
        <v/>
      </c>
      <c r="AH68" t="s">
        <v>196</v>
      </c>
      <c r="AI68" t="s">
        <v>114</v>
      </c>
      <c r="AJ68" t="s">
        <v>97</v>
      </c>
      <c r="AK68" t="s">
        <v>58</v>
      </c>
      <c r="AL68" t="s">
        <v>58</v>
      </c>
    </row>
    <row r="69" spans="1:38" x14ac:dyDescent="0.35">
      <c r="A69" s="14" t="s">
        <v>40</v>
      </c>
      <c r="B69" s="14">
        <v>500</v>
      </c>
      <c r="C69" s="14" t="s">
        <v>294</v>
      </c>
      <c r="D69" s="22" t="s">
        <v>295</v>
      </c>
      <c r="E69" s="14">
        <v>1900</v>
      </c>
      <c r="F69" s="23">
        <v>1336500</v>
      </c>
      <c r="G69" s="17">
        <v>37768</v>
      </c>
      <c r="H69" s="26">
        <v>650000</v>
      </c>
      <c r="I69" s="19">
        <v>22.8</v>
      </c>
      <c r="J69" s="25">
        <v>2342</v>
      </c>
      <c r="K69" s="14">
        <v>20</v>
      </c>
      <c r="L69" s="14">
        <v>37</v>
      </c>
      <c r="M69" s="25">
        <v>2240</v>
      </c>
      <c r="N69" s="21">
        <v>0</v>
      </c>
      <c r="O69" s="21">
        <v>0</v>
      </c>
      <c r="P69" s="17"/>
      <c r="Q69" s="14">
        <v>1</v>
      </c>
      <c r="R69" s="14" t="s">
        <v>191</v>
      </c>
      <c r="S69" s="14" t="s">
        <v>1843</v>
      </c>
      <c r="T69" s="14" t="s">
        <v>1823</v>
      </c>
      <c r="U69" s="21" t="s">
        <v>209</v>
      </c>
      <c r="V69" s="21">
        <f>IF(U69="",0,VLOOKUP(U69,Dropdown_Lists!$B$2:$C$31,2,FALSE))</f>
        <v>22</v>
      </c>
      <c r="W69" s="21" t="str">
        <f>IF(U69="","",VLOOKUP(U69,Dropdown_Lists!$B$2:$D$31,3,FALSE))</f>
        <v>Retail Goods</v>
      </c>
      <c r="X69" s="21" t="s">
        <v>44</v>
      </c>
      <c r="Y69" s="21"/>
      <c r="Z69" s="21" t="s">
        <v>54</v>
      </c>
      <c r="AA69" s="21" t="s">
        <v>44</v>
      </c>
      <c r="AB69" s="21" t="str">
        <f t="shared" si="2"/>
        <v/>
      </c>
      <c r="AC69" s="21">
        <v>4</v>
      </c>
      <c r="AD69" s="21">
        <v>4</v>
      </c>
      <c r="AE69" s="21">
        <v>1</v>
      </c>
      <c r="AF69" s="21" t="s">
        <v>44</v>
      </c>
      <c r="AG69" s="21">
        <v>5</v>
      </c>
      <c r="AH69" t="s">
        <v>296</v>
      </c>
      <c r="AI69" t="s">
        <v>297</v>
      </c>
      <c r="AJ69" t="s">
        <v>97</v>
      </c>
      <c r="AK69" t="s">
        <v>58</v>
      </c>
      <c r="AL69" t="s">
        <v>58</v>
      </c>
    </row>
    <row r="70" spans="1:38" x14ac:dyDescent="0.35">
      <c r="A70" s="14" t="s">
        <v>40</v>
      </c>
      <c r="B70" s="14">
        <v>500</v>
      </c>
      <c r="C70" s="14" t="s">
        <v>298</v>
      </c>
      <c r="D70" s="22" t="s">
        <v>299</v>
      </c>
      <c r="E70" s="14">
        <v>1900</v>
      </c>
      <c r="F70" s="23">
        <v>1652100</v>
      </c>
      <c r="G70" s="17">
        <v>44211</v>
      </c>
      <c r="H70" s="26">
        <v>1</v>
      </c>
      <c r="I70" s="19">
        <v>5.0999999999999996</v>
      </c>
      <c r="J70" s="25">
        <v>3336</v>
      </c>
      <c r="K70" s="14">
        <v>20</v>
      </c>
      <c r="L70" s="14">
        <v>37</v>
      </c>
      <c r="M70" s="25">
        <v>3391</v>
      </c>
      <c r="N70" s="21">
        <v>1</v>
      </c>
      <c r="O70" s="21">
        <v>0</v>
      </c>
      <c r="P70" s="17">
        <v>42772</v>
      </c>
      <c r="Q70" s="14">
        <v>2</v>
      </c>
      <c r="R70" s="14" t="s">
        <v>191</v>
      </c>
      <c r="S70" s="14"/>
      <c r="T70" s="14"/>
      <c r="U70" s="21" t="s">
        <v>199</v>
      </c>
      <c r="V70" s="21">
        <f>IF(U70="",0,VLOOKUP(U70,Dropdown_Lists!$B$2:$C$31,2,FALSE))</f>
        <v>3</v>
      </c>
      <c r="W70" s="21" t="str">
        <f>IF(U70="","",VLOOKUP(U70,Dropdown_Lists!$B$2:$D$31,3,FALSE))</f>
        <v>Retail Goods</v>
      </c>
      <c r="X70" s="21" t="s">
        <v>44</v>
      </c>
      <c r="Y70" s="21"/>
      <c r="Z70" s="21" t="s">
        <v>54</v>
      </c>
      <c r="AA70" s="21" t="s">
        <v>44</v>
      </c>
      <c r="AB70" s="21" t="str">
        <f t="shared" si="2"/>
        <v/>
      </c>
      <c r="AC70" s="21">
        <v>5</v>
      </c>
      <c r="AD70" s="21">
        <v>5</v>
      </c>
      <c r="AE70" s="21">
        <v>1</v>
      </c>
      <c r="AF70" s="21" t="s">
        <v>44</v>
      </c>
      <c r="AG70" s="21">
        <v>2</v>
      </c>
      <c r="AH70" t="s">
        <v>196</v>
      </c>
      <c r="AI70" t="s">
        <v>114</v>
      </c>
      <c r="AJ70" t="s">
        <v>91</v>
      </c>
      <c r="AK70" t="s">
        <v>58</v>
      </c>
      <c r="AL70" t="s">
        <v>58</v>
      </c>
    </row>
    <row r="71" spans="1:38" x14ac:dyDescent="0.35">
      <c r="A71" s="14" t="s">
        <v>40</v>
      </c>
      <c r="B71" s="14">
        <v>500</v>
      </c>
      <c r="C71" s="14" t="s">
        <v>300</v>
      </c>
      <c r="D71" s="22" t="s">
        <v>301</v>
      </c>
      <c r="E71" s="14">
        <v>1900</v>
      </c>
      <c r="F71" s="23">
        <v>837900</v>
      </c>
      <c r="G71" s="17">
        <v>41409</v>
      </c>
      <c r="H71" s="26">
        <v>1075000</v>
      </c>
      <c r="I71" s="19">
        <v>12.8</v>
      </c>
      <c r="J71" s="25">
        <v>1405</v>
      </c>
      <c r="K71" s="14">
        <v>20</v>
      </c>
      <c r="L71" s="14">
        <v>44</v>
      </c>
      <c r="M71" s="25">
        <v>1264</v>
      </c>
      <c r="N71" s="21">
        <v>1</v>
      </c>
      <c r="O71" s="21">
        <v>0</v>
      </c>
      <c r="P71" s="17">
        <v>45593</v>
      </c>
      <c r="Q71" s="14">
        <v>2</v>
      </c>
      <c r="R71" s="14" t="s">
        <v>191</v>
      </c>
      <c r="S71" s="14"/>
      <c r="T71" s="14"/>
      <c r="U71" s="21" t="s">
        <v>209</v>
      </c>
      <c r="V71" s="21">
        <f>IF(U71="",0,VLOOKUP(U71,Dropdown_Lists!$B$2:$C$31,2,FALSE))</f>
        <v>22</v>
      </c>
      <c r="W71" s="21" t="str">
        <f>IF(U71="","",VLOOKUP(U71,Dropdown_Lists!$B$2:$D$31,3,FALSE))</f>
        <v>Retail Goods</v>
      </c>
      <c r="X71" s="21" t="s">
        <v>44</v>
      </c>
      <c r="Y71" s="21"/>
      <c r="Z71" s="21" t="s">
        <v>54</v>
      </c>
      <c r="AA71" s="21" t="s">
        <v>44</v>
      </c>
      <c r="AB71" s="21" t="str">
        <f t="shared" si="2"/>
        <v/>
      </c>
      <c r="AC71" s="21">
        <v>3</v>
      </c>
      <c r="AD71" s="21">
        <v>4</v>
      </c>
      <c r="AE71" s="21">
        <v>2</v>
      </c>
      <c r="AF71" s="21" t="s">
        <v>44</v>
      </c>
      <c r="AG71" s="21">
        <v>5</v>
      </c>
      <c r="AH71" t="s">
        <v>302</v>
      </c>
      <c r="AI71" t="s">
        <v>46</v>
      </c>
      <c r="AJ71" t="s">
        <v>137</v>
      </c>
      <c r="AK71" t="s">
        <v>44</v>
      </c>
      <c r="AL71" t="s">
        <v>58</v>
      </c>
    </row>
    <row r="72" spans="1:38" x14ac:dyDescent="0.35">
      <c r="A72" s="14" t="s">
        <v>40</v>
      </c>
      <c r="B72" s="14">
        <v>500</v>
      </c>
      <c r="C72" s="14" t="s">
        <v>303</v>
      </c>
      <c r="D72" s="22" t="s">
        <v>304</v>
      </c>
      <c r="E72" s="14">
        <v>1900</v>
      </c>
      <c r="F72" s="23">
        <v>1076100</v>
      </c>
      <c r="G72" s="17">
        <v>45791</v>
      </c>
      <c r="H72" s="26">
        <v>775000</v>
      </c>
      <c r="I72" s="19">
        <v>0.8</v>
      </c>
      <c r="J72" s="25">
        <v>2387</v>
      </c>
      <c r="K72" s="14">
        <v>20</v>
      </c>
      <c r="L72" s="14">
        <v>37</v>
      </c>
      <c r="M72" s="25">
        <v>2242</v>
      </c>
      <c r="N72" s="21">
        <v>26</v>
      </c>
      <c r="O72" s="21">
        <v>0</v>
      </c>
      <c r="P72" s="17">
        <v>45322</v>
      </c>
      <c r="Q72" s="14">
        <v>3</v>
      </c>
      <c r="R72" s="14" t="s">
        <v>191</v>
      </c>
      <c r="S72" s="14"/>
      <c r="T72" s="14"/>
      <c r="U72" s="21" t="s">
        <v>25</v>
      </c>
      <c r="V72" s="21">
        <f>IF(U72="",0,VLOOKUP(U72,Dropdown_Lists!$B$2:$C$31,2,FALSE))</f>
        <v>0</v>
      </c>
      <c r="W72" s="21" t="str">
        <f>IF(U72="","",VLOOKUP(U72,Dropdown_Lists!$B$2:$D$31,3,FALSE))</f>
        <v>Vacant</v>
      </c>
      <c r="X72" s="21" t="s">
        <v>58</v>
      </c>
      <c r="Y72" s="21" t="s">
        <v>63</v>
      </c>
      <c r="Z72" s="21" t="str">
        <f>IF(U72="Vacant","Vacant","")</f>
        <v>Vacant</v>
      </c>
      <c r="AA72" s="21" t="s">
        <v>44</v>
      </c>
      <c r="AB72" s="21" t="str">
        <f t="shared" si="2"/>
        <v>Vacant</v>
      </c>
      <c r="AC72" s="21">
        <v>1</v>
      </c>
      <c r="AD72" s="21">
        <v>1</v>
      </c>
      <c r="AE72" s="21" t="str">
        <f>IF(U72="Vacant","","")</f>
        <v/>
      </c>
      <c r="AF72" s="21" t="str">
        <f>IF(U72="Vacant","No","")</f>
        <v>No</v>
      </c>
      <c r="AG72" s="21" t="str">
        <f>IF(U72="Vacant","","")</f>
        <v/>
      </c>
      <c r="AH72" t="s">
        <v>305</v>
      </c>
      <c r="AI72" t="s">
        <v>141</v>
      </c>
      <c r="AJ72" t="s">
        <v>97</v>
      </c>
      <c r="AK72" t="s">
        <v>58</v>
      </c>
      <c r="AL72" t="s">
        <v>58</v>
      </c>
    </row>
    <row r="73" spans="1:38" x14ac:dyDescent="0.35">
      <c r="A73" s="14" t="s">
        <v>40</v>
      </c>
      <c r="B73" s="14">
        <v>500</v>
      </c>
      <c r="C73" s="14" t="s">
        <v>306</v>
      </c>
      <c r="D73" s="22" t="s">
        <v>307</v>
      </c>
      <c r="E73" s="14">
        <v>2016</v>
      </c>
      <c r="F73" s="23">
        <v>7480000</v>
      </c>
      <c r="G73" s="17">
        <v>43088</v>
      </c>
      <c r="H73" s="26">
        <v>9350000</v>
      </c>
      <c r="I73" s="19">
        <v>8.1999999999999993</v>
      </c>
      <c r="J73" s="25">
        <v>7257</v>
      </c>
      <c r="K73" s="14">
        <v>60</v>
      </c>
      <c r="L73" s="14">
        <v>63</v>
      </c>
      <c r="M73" s="25">
        <v>5703</v>
      </c>
      <c r="N73" s="21">
        <v>21</v>
      </c>
      <c r="O73" s="21">
        <v>2</v>
      </c>
      <c r="P73" s="17">
        <v>46072</v>
      </c>
      <c r="Q73" s="14">
        <v>0</v>
      </c>
      <c r="R73" s="14" t="s">
        <v>191</v>
      </c>
      <c r="S73" s="14"/>
      <c r="T73" s="14"/>
      <c r="U73" s="21" t="s">
        <v>308</v>
      </c>
      <c r="V73" s="21">
        <f>IF(U73="",0,VLOOKUP(U73,Dropdown_Lists!$B$2:$C$31,2,FALSE))</f>
        <v>22</v>
      </c>
      <c r="W73" s="21" t="str">
        <f>IF(U73="","",VLOOKUP(U73,Dropdown_Lists!$B$2:$D$31,3,FALSE))</f>
        <v>Arts &amp; Culture</v>
      </c>
      <c r="X73" s="21" t="s">
        <v>44</v>
      </c>
      <c r="Y73" s="21"/>
      <c r="Z73" s="21" t="s">
        <v>54</v>
      </c>
      <c r="AA73" s="21" t="s">
        <v>44</v>
      </c>
      <c r="AB73" s="21" t="str">
        <f t="shared" si="2"/>
        <v/>
      </c>
      <c r="AC73" s="21">
        <v>5</v>
      </c>
      <c r="AD73" s="21">
        <v>5</v>
      </c>
      <c r="AE73" s="21">
        <v>1</v>
      </c>
      <c r="AF73" s="21" t="s">
        <v>44</v>
      </c>
      <c r="AG73" s="21">
        <v>3</v>
      </c>
      <c r="AH73" t="s">
        <v>309</v>
      </c>
      <c r="AI73" t="s">
        <v>46</v>
      </c>
      <c r="AJ73" t="s">
        <v>91</v>
      </c>
      <c r="AK73" t="s">
        <v>44</v>
      </c>
      <c r="AL73" t="s">
        <v>58</v>
      </c>
    </row>
    <row r="74" spans="1:38" x14ac:dyDescent="0.35">
      <c r="A74" s="14" t="s">
        <v>40</v>
      </c>
      <c r="B74" s="14">
        <v>500</v>
      </c>
      <c r="C74" s="14" t="s">
        <v>310</v>
      </c>
      <c r="D74" s="22" t="s">
        <v>311</v>
      </c>
      <c r="E74" s="14">
        <v>1900</v>
      </c>
      <c r="F74" s="23">
        <v>756600</v>
      </c>
      <c r="G74" s="17">
        <v>36776</v>
      </c>
      <c r="H74" s="26">
        <v>580000</v>
      </c>
      <c r="I74" s="19">
        <v>25.5</v>
      </c>
      <c r="J74" s="25">
        <v>1653</v>
      </c>
      <c r="K74" s="14">
        <v>20</v>
      </c>
      <c r="L74" s="14">
        <v>37</v>
      </c>
      <c r="M74" s="25">
        <v>1532</v>
      </c>
      <c r="N74" s="21">
        <v>12</v>
      </c>
      <c r="O74" s="21">
        <v>0</v>
      </c>
      <c r="P74" s="17">
        <v>45667</v>
      </c>
      <c r="Q74" s="14">
        <v>1</v>
      </c>
      <c r="R74" s="14" t="s">
        <v>191</v>
      </c>
      <c r="S74" s="14"/>
      <c r="T74" s="14"/>
      <c r="U74" s="21" t="s">
        <v>25</v>
      </c>
      <c r="V74" s="21">
        <f>IF(U74="",0,VLOOKUP(U74,Dropdown_Lists!$B$2:$C$31,2,FALSE))</f>
        <v>0</v>
      </c>
      <c r="W74" s="21" t="str">
        <f>IF(U74="","",VLOOKUP(U74,Dropdown_Lists!$B$2:$D$31,3,FALSE))</f>
        <v>Vacant</v>
      </c>
      <c r="X74" s="21" t="s">
        <v>58</v>
      </c>
      <c r="Y74" s="21" t="s">
        <v>60</v>
      </c>
      <c r="Z74" s="21" t="str">
        <f>IF(U74="Vacant","Vacant","")</f>
        <v>Vacant</v>
      </c>
      <c r="AA74" s="21" t="s">
        <v>44</v>
      </c>
      <c r="AB74" s="21" t="str">
        <f t="shared" si="2"/>
        <v>Vacant</v>
      </c>
      <c r="AC74" s="21">
        <v>3</v>
      </c>
      <c r="AD74" s="21">
        <v>5</v>
      </c>
      <c r="AE74" s="21" t="str">
        <f>IF(U74="Vacant","","")</f>
        <v/>
      </c>
      <c r="AF74" s="21" t="str">
        <f>IF(U74="Vacant","No","")</f>
        <v>No</v>
      </c>
      <c r="AG74" s="21" t="str">
        <f>IF(U74="Vacant","","")</f>
        <v/>
      </c>
      <c r="AH74" t="s">
        <v>312</v>
      </c>
      <c r="AI74" t="s">
        <v>313</v>
      </c>
      <c r="AJ74" t="s">
        <v>97</v>
      </c>
      <c r="AK74" t="s">
        <v>58</v>
      </c>
      <c r="AL74" t="s">
        <v>58</v>
      </c>
    </row>
    <row r="75" spans="1:38" x14ac:dyDescent="0.35">
      <c r="A75" s="14" t="s">
        <v>40</v>
      </c>
      <c r="B75" s="14">
        <v>500</v>
      </c>
      <c r="C75" s="14" t="s">
        <v>314</v>
      </c>
      <c r="D75" s="22" t="s">
        <v>315</v>
      </c>
      <c r="E75" s="14">
        <v>1900</v>
      </c>
      <c r="F75" s="23">
        <v>620000</v>
      </c>
      <c r="G75" s="17">
        <v>42492</v>
      </c>
      <c r="H75" s="26">
        <v>875000</v>
      </c>
      <c r="I75" s="19">
        <v>9.8000000000000007</v>
      </c>
      <c r="J75" s="25">
        <v>1200</v>
      </c>
      <c r="K75" s="14">
        <v>20</v>
      </c>
      <c r="L75" s="14">
        <v>45</v>
      </c>
      <c r="M75" s="25">
        <v>1096</v>
      </c>
      <c r="N75" s="21">
        <v>10</v>
      </c>
      <c r="O75" s="21">
        <v>0</v>
      </c>
      <c r="P75" s="17">
        <v>45404</v>
      </c>
      <c r="Q75" s="14">
        <v>0</v>
      </c>
      <c r="R75" s="14" t="s">
        <v>191</v>
      </c>
      <c r="S75" s="14"/>
      <c r="T75" s="14"/>
      <c r="U75" s="21" t="s">
        <v>123</v>
      </c>
      <c r="V75" s="21">
        <f>IF(U75="",0,VLOOKUP(U75,Dropdown_Lists!$B$2:$C$31,2,FALSE))</f>
        <v>23</v>
      </c>
      <c r="W75" s="21" t="str">
        <f>IF(U75="","",VLOOKUP(U75,Dropdown_Lists!$B$2:$D$31,3,FALSE))</f>
        <v>Retail Goods</v>
      </c>
      <c r="X75" s="21" t="s">
        <v>44</v>
      </c>
      <c r="Y75" s="21"/>
      <c r="Z75" s="21" t="s">
        <v>131</v>
      </c>
      <c r="AA75" s="21" t="s">
        <v>44</v>
      </c>
      <c r="AB75" s="21" t="str">
        <f t="shared" si="2"/>
        <v/>
      </c>
      <c r="AC75" s="21">
        <v>4</v>
      </c>
      <c r="AD75" s="21">
        <v>5</v>
      </c>
      <c r="AE75" s="21">
        <v>2</v>
      </c>
      <c r="AF75" s="21" t="s">
        <v>44</v>
      </c>
      <c r="AG75" s="21">
        <v>5</v>
      </c>
      <c r="AH75" t="s">
        <v>316</v>
      </c>
      <c r="AI75" t="s">
        <v>185</v>
      </c>
      <c r="AJ75" t="s">
        <v>317</v>
      </c>
      <c r="AK75" t="s">
        <v>58</v>
      </c>
      <c r="AL75" t="s">
        <v>44</v>
      </c>
    </row>
    <row r="76" spans="1:38" x14ac:dyDescent="0.35">
      <c r="A76" s="14" t="s">
        <v>40</v>
      </c>
      <c r="B76" s="14">
        <v>500</v>
      </c>
      <c r="C76" s="14" t="s">
        <v>318</v>
      </c>
      <c r="D76" s="22" t="s">
        <v>319</v>
      </c>
      <c r="E76" s="14">
        <v>1900</v>
      </c>
      <c r="F76" s="23">
        <v>1779600</v>
      </c>
      <c r="G76" s="17">
        <v>42502</v>
      </c>
      <c r="H76" s="26">
        <v>1350000</v>
      </c>
      <c r="I76" s="19">
        <v>9.8000000000000007</v>
      </c>
      <c r="J76" s="25">
        <v>2397</v>
      </c>
      <c r="K76" s="14">
        <v>20</v>
      </c>
      <c r="L76" s="14">
        <v>48</v>
      </c>
      <c r="M76" s="25">
        <v>2446</v>
      </c>
      <c r="N76" s="21">
        <v>7</v>
      </c>
      <c r="O76" s="21">
        <v>2</v>
      </c>
      <c r="P76" s="17">
        <v>45772</v>
      </c>
      <c r="Q76" s="14">
        <v>0</v>
      </c>
      <c r="R76" s="14" t="s">
        <v>191</v>
      </c>
      <c r="S76" s="14"/>
      <c r="T76" s="14"/>
      <c r="U76" s="21" t="s">
        <v>199</v>
      </c>
      <c r="V76" s="21">
        <f>IF(U76="",0,VLOOKUP(U76,Dropdown_Lists!$B$2:$C$31,2,FALSE))</f>
        <v>3</v>
      </c>
      <c r="W76" s="21" t="str">
        <f>IF(U76="","",VLOOKUP(U76,Dropdown_Lists!$B$2:$D$31,3,FALSE))</f>
        <v>Retail Goods</v>
      </c>
      <c r="X76" s="21" t="s">
        <v>44</v>
      </c>
      <c r="Y76" s="21"/>
      <c r="Z76" s="21" t="s">
        <v>54</v>
      </c>
      <c r="AA76" s="21" t="s">
        <v>44</v>
      </c>
      <c r="AB76" s="21" t="str">
        <f t="shared" si="2"/>
        <v/>
      </c>
      <c r="AC76" s="21">
        <v>3</v>
      </c>
      <c r="AD76" s="21">
        <v>4</v>
      </c>
      <c r="AE76" s="21">
        <v>2</v>
      </c>
      <c r="AF76" s="21" t="s">
        <v>44</v>
      </c>
      <c r="AG76" s="21">
        <v>2</v>
      </c>
      <c r="AH76" t="s">
        <v>320</v>
      </c>
      <c r="AI76" t="s">
        <v>185</v>
      </c>
      <c r="AJ76" t="s">
        <v>201</v>
      </c>
      <c r="AK76" t="s">
        <v>58</v>
      </c>
      <c r="AL76" t="s">
        <v>44</v>
      </c>
    </row>
    <row r="77" spans="1:38" x14ac:dyDescent="0.35">
      <c r="A77" s="14" t="s">
        <v>40</v>
      </c>
      <c r="B77" s="14">
        <v>500</v>
      </c>
      <c r="C77" s="14" t="s">
        <v>321</v>
      </c>
      <c r="D77" s="22" t="s">
        <v>322</v>
      </c>
      <c r="E77" s="14">
        <v>1900</v>
      </c>
      <c r="F77" s="23">
        <v>1856900</v>
      </c>
      <c r="G77" s="17">
        <v>42502</v>
      </c>
      <c r="H77" s="26">
        <v>1800000</v>
      </c>
      <c r="I77" s="19">
        <v>9.8000000000000007</v>
      </c>
      <c r="J77" s="25">
        <v>2400</v>
      </c>
      <c r="K77" s="14">
        <v>20</v>
      </c>
      <c r="L77" s="14">
        <v>40</v>
      </c>
      <c r="M77" s="25">
        <v>2227</v>
      </c>
      <c r="N77" s="21">
        <v>29</v>
      </c>
      <c r="O77" s="21">
        <v>7</v>
      </c>
      <c r="P77" s="17">
        <v>46066</v>
      </c>
      <c r="Q77" s="14">
        <v>1</v>
      </c>
      <c r="R77" s="14" t="s">
        <v>191</v>
      </c>
      <c r="S77" s="14" t="s">
        <v>1834</v>
      </c>
      <c r="T77" s="14" t="s">
        <v>1823</v>
      </c>
      <c r="U77" s="21" t="s">
        <v>100</v>
      </c>
      <c r="V77" s="21">
        <f>IF(U77="",0,VLOOKUP(U77,Dropdown_Lists!$B$2:$C$31,2,FALSE))</f>
        <v>19</v>
      </c>
      <c r="W77" s="21" t="str">
        <f>IF(U77="","",VLOOKUP(U77,Dropdown_Lists!$B$2:$D$31,3,FALSE))</f>
        <v>Food &amp; Drink</v>
      </c>
      <c r="X77" s="21" t="s">
        <v>44</v>
      </c>
      <c r="Y77" s="21"/>
      <c r="Z77" s="21" t="s">
        <v>54</v>
      </c>
      <c r="AA77" s="21" t="s">
        <v>44</v>
      </c>
      <c r="AB77" s="21" t="str">
        <f t="shared" si="2"/>
        <v/>
      </c>
      <c r="AC77" s="21">
        <v>4</v>
      </c>
      <c r="AD77" s="21">
        <v>5</v>
      </c>
      <c r="AE77" s="21">
        <v>2</v>
      </c>
      <c r="AF77" s="21" t="s">
        <v>44</v>
      </c>
      <c r="AG77" s="21">
        <v>3</v>
      </c>
      <c r="AH77" t="s">
        <v>323</v>
      </c>
      <c r="AI77" t="s">
        <v>185</v>
      </c>
      <c r="AJ77" t="s">
        <v>103</v>
      </c>
      <c r="AK77" t="s">
        <v>58</v>
      </c>
      <c r="AL77" t="s">
        <v>44</v>
      </c>
    </row>
    <row r="78" spans="1:38" x14ac:dyDescent="0.35">
      <c r="A78" s="14" t="s">
        <v>40</v>
      </c>
      <c r="B78" s="14">
        <v>500</v>
      </c>
      <c r="C78" s="14" t="s">
        <v>324</v>
      </c>
      <c r="D78" s="22" t="s">
        <v>325</v>
      </c>
      <c r="E78" s="14">
        <v>1900</v>
      </c>
      <c r="F78" s="23">
        <v>1728400</v>
      </c>
      <c r="G78" s="17">
        <v>34724</v>
      </c>
      <c r="H78" s="26">
        <v>450000</v>
      </c>
      <c r="I78" s="19">
        <v>31.1</v>
      </c>
      <c r="J78" s="25">
        <v>2400</v>
      </c>
      <c r="K78" s="14">
        <v>20</v>
      </c>
      <c r="L78" s="14">
        <v>46</v>
      </c>
      <c r="M78" s="25">
        <v>2233</v>
      </c>
      <c r="N78" s="21">
        <v>2</v>
      </c>
      <c r="O78" s="21">
        <v>0</v>
      </c>
      <c r="P78" s="17">
        <v>42457</v>
      </c>
      <c r="Q78" s="14">
        <v>0</v>
      </c>
      <c r="R78" s="14" t="s">
        <v>191</v>
      </c>
      <c r="S78" s="14"/>
      <c r="T78" s="14"/>
      <c r="U78" s="21" t="s">
        <v>199</v>
      </c>
      <c r="V78" s="21">
        <f>IF(U78="",0,VLOOKUP(U78,Dropdown_Lists!$B$2:$C$31,2,FALSE))</f>
        <v>3</v>
      </c>
      <c r="W78" s="21" t="str">
        <f>IF(U78="","",VLOOKUP(U78,Dropdown_Lists!$B$2:$D$31,3,FALSE))</f>
        <v>Retail Goods</v>
      </c>
      <c r="X78" s="21" t="s">
        <v>44</v>
      </c>
      <c r="Y78" s="21"/>
      <c r="Z78" s="21" t="s">
        <v>54</v>
      </c>
      <c r="AA78" s="21" t="s">
        <v>44</v>
      </c>
      <c r="AB78" s="21" t="str">
        <f t="shared" si="2"/>
        <v/>
      </c>
      <c r="AC78" s="21">
        <v>2</v>
      </c>
      <c r="AD78" s="21">
        <v>3</v>
      </c>
      <c r="AE78" s="21">
        <v>1</v>
      </c>
      <c r="AF78" s="21" t="s">
        <v>44</v>
      </c>
      <c r="AG78" s="21">
        <v>2</v>
      </c>
      <c r="AH78" t="s">
        <v>326</v>
      </c>
      <c r="AI78" t="s">
        <v>46</v>
      </c>
      <c r="AJ78" t="s">
        <v>137</v>
      </c>
      <c r="AK78" t="s">
        <v>44</v>
      </c>
      <c r="AL78" t="s">
        <v>44</v>
      </c>
    </row>
    <row r="79" spans="1:38" x14ac:dyDescent="0.35">
      <c r="A79" s="14" t="s">
        <v>40</v>
      </c>
      <c r="B79" s="14">
        <v>500</v>
      </c>
      <c r="C79" s="14" t="s">
        <v>327</v>
      </c>
      <c r="D79" s="22" t="s">
        <v>328</v>
      </c>
      <c r="E79" s="14">
        <v>1900</v>
      </c>
      <c r="F79" s="23">
        <v>1636700</v>
      </c>
      <c r="G79" s="17">
        <v>43233</v>
      </c>
      <c r="H79" s="26">
        <v>1</v>
      </c>
      <c r="I79" s="19">
        <v>7.8</v>
      </c>
      <c r="J79" s="25">
        <v>6750</v>
      </c>
      <c r="K79" s="14">
        <v>40</v>
      </c>
      <c r="L79" s="14">
        <v>14</v>
      </c>
      <c r="M79" s="25">
        <v>4839</v>
      </c>
      <c r="N79" s="21">
        <v>8</v>
      </c>
      <c r="O79" s="21">
        <v>2</v>
      </c>
      <c r="P79" s="17">
        <v>45889</v>
      </c>
      <c r="Q79" s="14">
        <v>0</v>
      </c>
      <c r="R79" s="14" t="s">
        <v>191</v>
      </c>
      <c r="S79" s="14"/>
      <c r="T79" s="14"/>
      <c r="U79" s="21" t="s">
        <v>199</v>
      </c>
      <c r="V79" s="21">
        <f>IF(U79="",0,VLOOKUP(U79,Dropdown_Lists!$B$2:$C$31,2,FALSE))</f>
        <v>3</v>
      </c>
      <c r="W79" s="21" t="str">
        <f>IF(U79="","",VLOOKUP(U79,Dropdown_Lists!$B$2:$D$31,3,FALSE))</f>
        <v>Retail Goods</v>
      </c>
      <c r="X79" s="21" t="s">
        <v>44</v>
      </c>
      <c r="Y79" s="21"/>
      <c r="Z79" s="21" t="s">
        <v>54</v>
      </c>
      <c r="AA79" s="21" t="s">
        <v>44</v>
      </c>
      <c r="AB79" s="21" t="str">
        <f t="shared" si="2"/>
        <v/>
      </c>
      <c r="AC79" s="21">
        <v>4</v>
      </c>
      <c r="AD79" s="21">
        <v>5</v>
      </c>
      <c r="AE79" s="21">
        <v>2</v>
      </c>
      <c r="AF79" s="21" t="s">
        <v>44</v>
      </c>
      <c r="AG79" s="21">
        <v>2</v>
      </c>
      <c r="AH79" t="s">
        <v>329</v>
      </c>
      <c r="AI79" t="s">
        <v>185</v>
      </c>
      <c r="AJ79" t="s">
        <v>317</v>
      </c>
      <c r="AK79" t="s">
        <v>58</v>
      </c>
      <c r="AL79" t="s">
        <v>58</v>
      </c>
    </row>
    <row r="80" spans="1:38" s="12" customFormat="1" x14ac:dyDescent="0.35">
      <c r="A80" s="14" t="s">
        <v>40</v>
      </c>
      <c r="B80" s="14">
        <v>500</v>
      </c>
      <c r="C80" s="14" t="s">
        <v>330</v>
      </c>
      <c r="D80" s="22" t="s">
        <v>331</v>
      </c>
      <c r="E80" s="14">
        <v>1900</v>
      </c>
      <c r="F80" s="23">
        <v>679700</v>
      </c>
      <c r="G80" s="17">
        <v>42492</v>
      </c>
      <c r="H80" s="26">
        <v>1050000</v>
      </c>
      <c r="I80" s="19">
        <v>9.8000000000000007</v>
      </c>
      <c r="J80" s="25">
        <v>1200</v>
      </c>
      <c r="K80" s="14">
        <v>20</v>
      </c>
      <c r="L80" s="14">
        <v>36</v>
      </c>
      <c r="M80" s="25">
        <v>1706</v>
      </c>
      <c r="N80" s="21">
        <v>0</v>
      </c>
      <c r="O80" s="21">
        <v>0</v>
      </c>
      <c r="P80" s="17"/>
      <c r="Q80" s="14">
        <v>2</v>
      </c>
      <c r="R80" s="14" t="s">
        <v>191</v>
      </c>
      <c r="S80" s="14"/>
      <c r="T80" s="14"/>
      <c r="U80" s="21" t="s">
        <v>183</v>
      </c>
      <c r="V80" s="21">
        <f>IF(U80="",0,VLOOKUP(U80,Dropdown_Lists!$B$2:$C$31,2,FALSE))</f>
        <v>20</v>
      </c>
      <c r="W80" s="21" t="str">
        <f>IF(U80="","",VLOOKUP(U80,Dropdown_Lists!$B$2:$D$31,3,FALSE))</f>
        <v>Food &amp; Drink</v>
      </c>
      <c r="X80" s="21" t="s">
        <v>44</v>
      </c>
      <c r="Y80" s="21"/>
      <c r="Z80" s="21" t="s">
        <v>332</v>
      </c>
      <c r="AA80" s="21" t="s">
        <v>44</v>
      </c>
      <c r="AB80" s="21" t="str">
        <f t="shared" si="2"/>
        <v/>
      </c>
      <c r="AC80" s="21">
        <v>4</v>
      </c>
      <c r="AD80" s="21">
        <v>4</v>
      </c>
      <c r="AE80" s="21">
        <v>2</v>
      </c>
      <c r="AF80" s="21" t="s">
        <v>44</v>
      </c>
      <c r="AG80" s="21">
        <v>5</v>
      </c>
      <c r="AH80" t="s">
        <v>333</v>
      </c>
      <c r="AI80" t="s">
        <v>185</v>
      </c>
      <c r="AJ80" t="s">
        <v>97</v>
      </c>
      <c r="AK80" t="s">
        <v>58</v>
      </c>
      <c r="AL80" t="s">
        <v>44</v>
      </c>
    </row>
    <row r="81" spans="1:38" x14ac:dyDescent="0.35">
      <c r="A81" s="14" t="s">
        <v>40</v>
      </c>
      <c r="B81" s="14">
        <v>500</v>
      </c>
      <c r="C81" s="14" t="s">
        <v>334</v>
      </c>
      <c r="D81" s="22" t="s">
        <v>335</v>
      </c>
      <c r="E81" s="14">
        <v>1900</v>
      </c>
      <c r="F81" s="23">
        <v>726700</v>
      </c>
      <c r="G81" s="17">
        <v>37368</v>
      </c>
      <c r="H81" s="26">
        <v>800000</v>
      </c>
      <c r="I81" s="19">
        <v>23.9</v>
      </c>
      <c r="J81" s="25">
        <v>1714</v>
      </c>
      <c r="K81" s="14">
        <v>25</v>
      </c>
      <c r="L81" s="14">
        <v>32</v>
      </c>
      <c r="M81" s="25">
        <v>2325</v>
      </c>
      <c r="N81" s="21">
        <v>1</v>
      </c>
      <c r="O81" s="21">
        <v>0</v>
      </c>
      <c r="P81" s="17">
        <v>42045</v>
      </c>
      <c r="Q81" s="14">
        <v>5</v>
      </c>
      <c r="R81" s="14" t="s">
        <v>191</v>
      </c>
      <c r="S81" s="14"/>
      <c r="T81" s="14"/>
      <c r="U81" s="21" t="s">
        <v>183</v>
      </c>
      <c r="V81" s="21">
        <f>IF(U81="",0,VLOOKUP(U81,Dropdown_Lists!$B$2:$C$31,2,FALSE))</f>
        <v>20</v>
      </c>
      <c r="W81" s="21" t="str">
        <f>IF(U81="","",VLOOKUP(U81,Dropdown_Lists!$B$2:$D$31,3,FALSE))</f>
        <v>Food &amp; Drink</v>
      </c>
      <c r="X81" s="21" t="s">
        <v>44</v>
      </c>
      <c r="Y81" s="21"/>
      <c r="Z81" s="21" t="s">
        <v>131</v>
      </c>
      <c r="AA81" s="21" t="s">
        <v>44</v>
      </c>
      <c r="AB81" s="21" t="str">
        <f t="shared" si="2"/>
        <v/>
      </c>
      <c r="AC81" s="21">
        <v>5</v>
      </c>
      <c r="AD81" s="21">
        <v>5</v>
      </c>
      <c r="AE81" s="21">
        <v>2</v>
      </c>
      <c r="AF81" s="21" t="s">
        <v>58</v>
      </c>
      <c r="AG81" s="21">
        <v>5</v>
      </c>
      <c r="AH81" t="s">
        <v>329</v>
      </c>
      <c r="AI81" t="s">
        <v>185</v>
      </c>
      <c r="AJ81" t="s">
        <v>336</v>
      </c>
      <c r="AK81" t="s">
        <v>58</v>
      </c>
      <c r="AL81" t="s">
        <v>58</v>
      </c>
    </row>
    <row r="82" spans="1:38" x14ac:dyDescent="0.35">
      <c r="A82" s="14" t="s">
        <v>40</v>
      </c>
      <c r="B82" s="14">
        <v>600</v>
      </c>
      <c r="C82" s="14" t="s">
        <v>337</v>
      </c>
      <c r="D82" s="22" t="s">
        <v>338</v>
      </c>
      <c r="E82" s="14">
        <v>1925</v>
      </c>
      <c r="F82" s="23">
        <v>1586400</v>
      </c>
      <c r="G82" s="17">
        <v>37368</v>
      </c>
      <c r="H82" s="26">
        <v>800000</v>
      </c>
      <c r="I82" s="19">
        <v>23.9</v>
      </c>
      <c r="J82" s="25">
        <v>2445</v>
      </c>
      <c r="K82" s="14">
        <v>25</v>
      </c>
      <c r="L82" s="14">
        <v>49</v>
      </c>
      <c r="M82" s="25">
        <v>2241</v>
      </c>
      <c r="N82" s="21">
        <v>21</v>
      </c>
      <c r="O82" s="21">
        <v>0</v>
      </c>
      <c r="P82" s="17">
        <v>45633</v>
      </c>
      <c r="Q82" s="14">
        <v>3</v>
      </c>
      <c r="R82" s="14" t="s">
        <v>339</v>
      </c>
      <c r="S82" s="14"/>
      <c r="T82" s="14"/>
      <c r="U82" s="21" t="s">
        <v>53</v>
      </c>
      <c r="V82" s="21">
        <f>IF(U82="",0,VLOOKUP(U82,Dropdown_Lists!$B$2:$C$31,2,FALSE))</f>
        <v>24</v>
      </c>
      <c r="W82" s="21" t="str">
        <f>IF(U82="","",VLOOKUP(U82,Dropdown_Lists!$B$2:$D$31,3,FALSE))</f>
        <v>Personal Services</v>
      </c>
      <c r="X82" s="21" t="s">
        <v>44</v>
      </c>
      <c r="Y82" s="21"/>
      <c r="Z82" s="21" t="s">
        <v>54</v>
      </c>
      <c r="AA82" s="21" t="s">
        <v>44</v>
      </c>
      <c r="AB82" s="21" t="str">
        <f t="shared" si="2"/>
        <v/>
      </c>
      <c r="AC82" s="21">
        <v>5</v>
      </c>
      <c r="AD82" s="21">
        <v>5</v>
      </c>
      <c r="AE82" s="21">
        <v>3</v>
      </c>
      <c r="AF82" s="21" t="s">
        <v>44</v>
      </c>
      <c r="AG82" s="21">
        <v>2</v>
      </c>
      <c r="AH82" t="s">
        <v>340</v>
      </c>
      <c r="AI82" t="s">
        <v>114</v>
      </c>
      <c r="AJ82" t="s">
        <v>137</v>
      </c>
      <c r="AK82" t="s">
        <v>58</v>
      </c>
      <c r="AL82" t="s">
        <v>44</v>
      </c>
    </row>
    <row r="83" spans="1:38" s="12" customFormat="1" x14ac:dyDescent="0.35">
      <c r="A83" s="14" t="s">
        <v>40</v>
      </c>
      <c r="B83" s="14">
        <v>600</v>
      </c>
      <c r="C83" s="14" t="s">
        <v>341</v>
      </c>
      <c r="D83" s="22" t="s">
        <v>342</v>
      </c>
      <c r="E83" s="14">
        <v>1900</v>
      </c>
      <c r="F83" s="23">
        <v>382300</v>
      </c>
      <c r="G83" s="17">
        <v>36552</v>
      </c>
      <c r="H83" s="26">
        <v>201000</v>
      </c>
      <c r="I83" s="19">
        <v>26.1</v>
      </c>
      <c r="J83" s="25">
        <v>819</v>
      </c>
      <c r="K83" s="14">
        <v>14</v>
      </c>
      <c r="L83" s="14">
        <v>51</v>
      </c>
      <c r="M83" s="25">
        <v>837</v>
      </c>
      <c r="N83" s="21">
        <v>18</v>
      </c>
      <c r="O83" s="21">
        <v>0</v>
      </c>
      <c r="P83" s="17">
        <v>45790</v>
      </c>
      <c r="Q83" s="14">
        <v>5</v>
      </c>
      <c r="R83" s="14" t="s">
        <v>339</v>
      </c>
      <c r="S83" s="14"/>
      <c r="T83" s="14"/>
      <c r="U83" s="21" t="s">
        <v>25</v>
      </c>
      <c r="V83" s="21">
        <f>IF(U83="",0,VLOOKUP(U83,Dropdown_Lists!$B$2:$C$31,2,FALSE))</f>
        <v>0</v>
      </c>
      <c r="W83" s="21" t="str">
        <f>IF(U83="","",VLOOKUP(U83,Dropdown_Lists!$B$2:$D$31,3,FALSE))</f>
        <v>Vacant</v>
      </c>
      <c r="X83" s="21" t="s">
        <v>58</v>
      </c>
      <c r="Y83" s="21" t="s">
        <v>60</v>
      </c>
      <c r="Z83" s="21" t="str">
        <f>IF(U83="Vacant","Vacant","")</f>
        <v>Vacant</v>
      </c>
      <c r="AA83" s="21" t="s">
        <v>44</v>
      </c>
      <c r="AB83" s="21" t="str">
        <f t="shared" si="2"/>
        <v>Vacant</v>
      </c>
      <c r="AC83" s="21">
        <v>3</v>
      </c>
      <c r="AD83" s="21">
        <v>3</v>
      </c>
      <c r="AE83" s="21" t="str">
        <f>IF(U83="Vacant","","")</f>
        <v/>
      </c>
      <c r="AF83" s="21" t="str">
        <f>IF(U83="Vacant","No","")</f>
        <v>No</v>
      </c>
      <c r="AG83" s="21" t="str">
        <f>IF(U83="Vacant","","")</f>
        <v/>
      </c>
      <c r="AH83" t="s">
        <v>343</v>
      </c>
      <c r="AI83" t="s">
        <v>46</v>
      </c>
      <c r="AJ83" t="s">
        <v>97</v>
      </c>
      <c r="AK83" t="s">
        <v>44</v>
      </c>
      <c r="AL83" t="s">
        <v>58</v>
      </c>
    </row>
    <row r="84" spans="1:38" x14ac:dyDescent="0.35">
      <c r="A84" s="14" t="s">
        <v>40</v>
      </c>
      <c r="B84" s="14">
        <v>600</v>
      </c>
      <c r="C84" s="14" t="s">
        <v>344</v>
      </c>
      <c r="D84" s="22" t="s">
        <v>345</v>
      </c>
      <c r="E84" s="14">
        <v>1900</v>
      </c>
      <c r="F84" s="23">
        <v>405900</v>
      </c>
      <c r="G84" s="17">
        <v>35782</v>
      </c>
      <c r="H84" s="26">
        <v>667100</v>
      </c>
      <c r="I84" s="19">
        <v>28.2</v>
      </c>
      <c r="J84" s="25">
        <v>1550</v>
      </c>
      <c r="K84" s="14">
        <v>27</v>
      </c>
      <c r="L84" s="14">
        <v>20</v>
      </c>
      <c r="M84" s="25">
        <v>1800</v>
      </c>
      <c r="N84" s="21">
        <v>17</v>
      </c>
      <c r="O84" s="21">
        <v>8</v>
      </c>
      <c r="P84" s="17">
        <v>45583</v>
      </c>
      <c r="Q84" s="14">
        <v>0</v>
      </c>
      <c r="R84" s="14" t="s">
        <v>339</v>
      </c>
      <c r="S84" s="14" t="s">
        <v>1846</v>
      </c>
      <c r="T84" s="14" t="s">
        <v>1845</v>
      </c>
      <c r="U84" s="21" t="s">
        <v>106</v>
      </c>
      <c r="V84" s="21">
        <f>IF(U84="",0,VLOOKUP(U84,Dropdown_Lists!$B$2:$C$31,2,FALSE))</f>
        <v>15</v>
      </c>
      <c r="W84" s="21" t="str">
        <f>IF(U84="","",VLOOKUP(U84,Dropdown_Lists!$B$2:$D$31,3,FALSE))</f>
        <v>Food &amp; Drink</v>
      </c>
      <c r="X84" s="21" t="s">
        <v>44</v>
      </c>
      <c r="Y84" s="21"/>
      <c r="Z84" s="21" t="s">
        <v>54</v>
      </c>
      <c r="AA84" s="21" t="s">
        <v>44</v>
      </c>
      <c r="AB84" s="21" t="str">
        <f t="shared" si="2"/>
        <v/>
      </c>
      <c r="AC84" s="21">
        <v>5</v>
      </c>
      <c r="AD84" s="21">
        <v>5</v>
      </c>
      <c r="AE84" s="21">
        <v>3</v>
      </c>
      <c r="AF84" s="21" t="s">
        <v>44</v>
      </c>
      <c r="AG84" s="21">
        <v>3</v>
      </c>
      <c r="AH84" t="s">
        <v>255</v>
      </c>
      <c r="AI84" t="s">
        <v>114</v>
      </c>
      <c r="AJ84" t="s">
        <v>103</v>
      </c>
      <c r="AK84" t="s">
        <v>58</v>
      </c>
      <c r="AL84" t="s">
        <v>44</v>
      </c>
    </row>
    <row r="85" spans="1:38" x14ac:dyDescent="0.35">
      <c r="A85" s="14" t="s">
        <v>40</v>
      </c>
      <c r="B85" s="14">
        <v>600</v>
      </c>
      <c r="C85" s="14" t="s">
        <v>346</v>
      </c>
      <c r="D85" s="22" t="s">
        <v>347</v>
      </c>
      <c r="E85" s="14">
        <v>1900</v>
      </c>
      <c r="F85" s="23">
        <v>2372400</v>
      </c>
      <c r="G85" s="17">
        <v>44211</v>
      </c>
      <c r="H85" s="26">
        <v>1</v>
      </c>
      <c r="I85" s="19">
        <v>5.0999999999999996</v>
      </c>
      <c r="J85" s="25">
        <v>4863</v>
      </c>
      <c r="K85" s="14">
        <v>40</v>
      </c>
      <c r="L85" s="14">
        <v>33</v>
      </c>
      <c r="M85" s="25">
        <v>4823</v>
      </c>
      <c r="N85" s="21">
        <v>6</v>
      </c>
      <c r="O85" s="21">
        <v>1</v>
      </c>
      <c r="P85" s="17">
        <v>46035</v>
      </c>
      <c r="Q85" s="14">
        <v>0</v>
      </c>
      <c r="R85" s="14" t="s">
        <v>339</v>
      </c>
      <c r="S85" s="14"/>
      <c r="T85" s="14"/>
      <c r="U85" s="21" t="s">
        <v>25</v>
      </c>
      <c r="V85" s="21">
        <f>IF(U85="",0,VLOOKUP(U85,Dropdown_Lists!$B$2:$C$31,2,FALSE))</f>
        <v>0</v>
      </c>
      <c r="W85" s="21" t="str">
        <f>IF(U85="","",VLOOKUP(U85,Dropdown_Lists!$B$2:$D$31,3,FALSE))</f>
        <v>Vacant</v>
      </c>
      <c r="X85" s="21" t="s">
        <v>58</v>
      </c>
      <c r="Y85" s="21" t="s">
        <v>63</v>
      </c>
      <c r="Z85" s="21" t="str">
        <f>IF(U85="Vacant","Vacant","")</f>
        <v>Vacant</v>
      </c>
      <c r="AA85" s="21" t="s">
        <v>44</v>
      </c>
      <c r="AB85" s="21" t="str">
        <f t="shared" ref="AB85:AB108" si="3">IF(U85="Vacant","Vacant","")</f>
        <v>Vacant</v>
      </c>
      <c r="AC85" s="21">
        <v>2</v>
      </c>
      <c r="AD85" s="21">
        <v>3</v>
      </c>
      <c r="AE85" s="21" t="str">
        <f>IF(U85="Vacant","","")</f>
        <v/>
      </c>
      <c r="AF85" s="21" t="str">
        <f>IF(U85="Vacant","No","")</f>
        <v>No</v>
      </c>
      <c r="AG85" s="21" t="str">
        <f>IF(U85="Vacant","","")</f>
        <v/>
      </c>
      <c r="AH85" t="s">
        <v>196</v>
      </c>
      <c r="AI85" t="s">
        <v>114</v>
      </c>
      <c r="AJ85" t="s">
        <v>287</v>
      </c>
      <c r="AK85" t="s">
        <v>58</v>
      </c>
      <c r="AL85" t="s">
        <v>58</v>
      </c>
    </row>
    <row r="86" spans="1:38" x14ac:dyDescent="0.35">
      <c r="A86" s="14" t="s">
        <v>40</v>
      </c>
      <c r="B86" s="14">
        <v>600</v>
      </c>
      <c r="C86" s="14" t="s">
        <v>348</v>
      </c>
      <c r="D86" s="22" t="s">
        <v>349</v>
      </c>
      <c r="E86" s="14">
        <v>1900</v>
      </c>
      <c r="F86" s="23">
        <v>713000</v>
      </c>
      <c r="G86" s="17">
        <v>32323</v>
      </c>
      <c r="H86" s="26">
        <v>345000</v>
      </c>
      <c r="I86" s="19">
        <v>37.700000000000003</v>
      </c>
      <c r="J86" s="25">
        <v>1224</v>
      </c>
      <c r="K86" s="14">
        <v>20</v>
      </c>
      <c r="L86" s="14">
        <v>37</v>
      </c>
      <c r="M86" s="25">
        <v>1050</v>
      </c>
      <c r="N86" s="21">
        <v>9</v>
      </c>
      <c r="O86" s="21">
        <v>0</v>
      </c>
      <c r="P86" s="17">
        <v>41811</v>
      </c>
      <c r="Q86" s="14">
        <v>5</v>
      </c>
      <c r="R86" s="14" t="s">
        <v>339</v>
      </c>
      <c r="S86" s="14"/>
      <c r="T86" s="14"/>
      <c r="U86" s="21" t="s">
        <v>183</v>
      </c>
      <c r="V86" s="21">
        <f>IF(U86="",0,VLOOKUP(U86,Dropdown_Lists!$B$2:$C$31,2,FALSE))</f>
        <v>20</v>
      </c>
      <c r="W86" s="21" t="str">
        <f>IF(U86="","",VLOOKUP(U86,Dropdown_Lists!$B$2:$D$31,3,FALSE))</f>
        <v>Food &amp; Drink</v>
      </c>
      <c r="X86" s="21" t="s">
        <v>44</v>
      </c>
      <c r="Y86" s="21"/>
      <c r="Z86" s="21" t="s">
        <v>54</v>
      </c>
      <c r="AA86" s="21" t="s">
        <v>44</v>
      </c>
      <c r="AB86" s="21" t="str">
        <f t="shared" si="3"/>
        <v/>
      </c>
      <c r="AC86" s="21">
        <v>2</v>
      </c>
      <c r="AD86" s="21">
        <v>3</v>
      </c>
      <c r="AE86" s="21">
        <v>1</v>
      </c>
      <c r="AF86" s="21" t="s">
        <v>44</v>
      </c>
      <c r="AG86" s="21">
        <v>5</v>
      </c>
      <c r="AH86" t="s">
        <v>350</v>
      </c>
      <c r="AI86" t="s">
        <v>351</v>
      </c>
      <c r="AJ86" t="s">
        <v>97</v>
      </c>
      <c r="AK86" t="s">
        <v>58</v>
      </c>
      <c r="AL86" t="s">
        <v>44</v>
      </c>
    </row>
    <row r="87" spans="1:38" s="12" customFormat="1" x14ac:dyDescent="0.35">
      <c r="A87" s="14" t="s">
        <v>40</v>
      </c>
      <c r="B87" s="14">
        <v>600</v>
      </c>
      <c r="C87" s="14" t="s">
        <v>352</v>
      </c>
      <c r="D87" s="22" t="s">
        <v>353</v>
      </c>
      <c r="E87" s="14">
        <v>1900</v>
      </c>
      <c r="F87" s="23">
        <v>594500</v>
      </c>
      <c r="G87" s="17">
        <v>43681</v>
      </c>
      <c r="H87" s="26">
        <v>530000</v>
      </c>
      <c r="I87" s="19">
        <v>6.6</v>
      </c>
      <c r="J87" s="25">
        <v>1249</v>
      </c>
      <c r="K87" s="14">
        <v>16</v>
      </c>
      <c r="L87" s="14">
        <v>36</v>
      </c>
      <c r="M87" s="25">
        <v>992</v>
      </c>
      <c r="N87" s="21">
        <v>7</v>
      </c>
      <c r="O87" s="21">
        <v>0</v>
      </c>
      <c r="P87" s="17">
        <v>42546</v>
      </c>
      <c r="Q87" s="14">
        <v>8</v>
      </c>
      <c r="R87" s="14" t="s">
        <v>339</v>
      </c>
      <c r="S87" s="14"/>
      <c r="T87" s="14"/>
      <c r="U87" s="21" t="s">
        <v>106</v>
      </c>
      <c r="V87" s="21">
        <f>IF(U87="",0,VLOOKUP(U87,Dropdown_Lists!$B$2:$C$31,2,FALSE))</f>
        <v>15</v>
      </c>
      <c r="W87" s="21" t="str">
        <f>IF(U87="","",VLOOKUP(U87,Dropdown_Lists!$B$2:$D$31,3,FALSE))</f>
        <v>Food &amp; Drink</v>
      </c>
      <c r="X87" s="21" t="s">
        <v>44</v>
      </c>
      <c r="Y87" s="21"/>
      <c r="Z87" s="21" t="s">
        <v>54</v>
      </c>
      <c r="AA87" s="21" t="s">
        <v>44</v>
      </c>
      <c r="AB87" s="21" t="str">
        <f t="shared" si="3"/>
        <v/>
      </c>
      <c r="AC87" s="21">
        <v>3</v>
      </c>
      <c r="AD87" s="21">
        <v>4</v>
      </c>
      <c r="AE87" s="21">
        <v>1</v>
      </c>
      <c r="AF87" s="21" t="s">
        <v>44</v>
      </c>
      <c r="AG87" s="21">
        <v>5</v>
      </c>
      <c r="AH87" t="s">
        <v>354</v>
      </c>
      <c r="AI87" t="s">
        <v>46</v>
      </c>
      <c r="AJ87" t="s">
        <v>97</v>
      </c>
      <c r="AK87" t="s">
        <v>44</v>
      </c>
      <c r="AL87" t="s">
        <v>58</v>
      </c>
    </row>
    <row r="88" spans="1:38" s="12" customFormat="1" x14ac:dyDescent="0.35">
      <c r="A88" s="14" t="s">
        <v>40</v>
      </c>
      <c r="B88" s="14">
        <v>600</v>
      </c>
      <c r="C88" s="14" t="s">
        <v>355</v>
      </c>
      <c r="D88" s="22" t="s">
        <v>356</v>
      </c>
      <c r="E88" s="14">
        <v>2007</v>
      </c>
      <c r="F88" s="23">
        <v>591000</v>
      </c>
      <c r="G88" s="17">
        <v>43681</v>
      </c>
      <c r="H88" s="26">
        <v>530000</v>
      </c>
      <c r="I88" s="19">
        <v>6.6</v>
      </c>
      <c r="J88" s="25">
        <v>1192</v>
      </c>
      <c r="K88" s="14">
        <v>16</v>
      </c>
      <c r="L88" s="14">
        <v>36</v>
      </c>
      <c r="M88" s="25">
        <v>944</v>
      </c>
      <c r="N88" s="21">
        <v>6</v>
      </c>
      <c r="O88" s="21">
        <v>0</v>
      </c>
      <c r="P88" s="17">
        <v>45521</v>
      </c>
      <c r="Q88" s="14">
        <v>2</v>
      </c>
      <c r="R88" s="14" t="s">
        <v>339</v>
      </c>
      <c r="S88" s="14"/>
      <c r="T88" s="14"/>
      <c r="U88" s="21" t="s">
        <v>209</v>
      </c>
      <c r="V88" s="21">
        <f>IF(U88="",0,VLOOKUP(U88,Dropdown_Lists!$B$2:$C$31,2,FALSE))</f>
        <v>22</v>
      </c>
      <c r="W88" s="21" t="str">
        <f>IF(U88="","",VLOOKUP(U88,Dropdown_Lists!$B$2:$D$31,3,FALSE))</f>
        <v>Retail Goods</v>
      </c>
      <c r="X88" s="21" t="s">
        <v>44</v>
      </c>
      <c r="Y88" s="21"/>
      <c r="Z88" s="21" t="s">
        <v>54</v>
      </c>
      <c r="AA88" s="21" t="s">
        <v>44</v>
      </c>
      <c r="AB88" s="21" t="str">
        <f t="shared" si="3"/>
        <v/>
      </c>
      <c r="AC88" s="21">
        <v>4</v>
      </c>
      <c r="AD88" s="21">
        <v>4</v>
      </c>
      <c r="AE88" s="21">
        <v>2</v>
      </c>
      <c r="AF88" s="21" t="s">
        <v>44</v>
      </c>
      <c r="AG88" s="21">
        <v>2</v>
      </c>
      <c r="AH88" t="s">
        <v>354</v>
      </c>
      <c r="AI88" t="s">
        <v>46</v>
      </c>
      <c r="AJ88" t="s">
        <v>97</v>
      </c>
      <c r="AK88" t="s">
        <v>44</v>
      </c>
      <c r="AL88" t="s">
        <v>58</v>
      </c>
    </row>
    <row r="89" spans="1:38" s="12" customFormat="1" x14ac:dyDescent="0.35">
      <c r="A89" s="14" t="s">
        <v>40</v>
      </c>
      <c r="B89" s="14">
        <v>600</v>
      </c>
      <c r="C89" s="14" t="s">
        <v>357</v>
      </c>
      <c r="D89" s="22" t="s">
        <v>358</v>
      </c>
      <c r="E89" s="14">
        <v>1900</v>
      </c>
      <c r="F89" s="23">
        <v>828000</v>
      </c>
      <c r="G89" s="17">
        <v>37088</v>
      </c>
      <c r="H89" s="26">
        <v>650000</v>
      </c>
      <c r="I89" s="19">
        <v>24.6</v>
      </c>
      <c r="J89" s="25">
        <v>1548</v>
      </c>
      <c r="K89" s="14">
        <v>26</v>
      </c>
      <c r="L89" s="14">
        <v>35</v>
      </c>
      <c r="M89" s="25">
        <v>1582</v>
      </c>
      <c r="N89" s="21">
        <v>14</v>
      </c>
      <c r="O89" s="21">
        <v>0</v>
      </c>
      <c r="P89" s="17">
        <v>45413</v>
      </c>
      <c r="Q89" s="14">
        <v>0</v>
      </c>
      <c r="R89" s="14" t="s">
        <v>339</v>
      </c>
      <c r="S89" s="14"/>
      <c r="T89" s="14"/>
      <c r="U89" s="21" t="s">
        <v>209</v>
      </c>
      <c r="V89" s="21">
        <f>IF(U89="",0,VLOOKUP(U89,Dropdown_Lists!$B$2:$C$31,2,FALSE))</f>
        <v>22</v>
      </c>
      <c r="W89" s="21" t="str">
        <f>IF(U89="","",VLOOKUP(U89,Dropdown_Lists!$B$2:$D$31,3,FALSE))</f>
        <v>Retail Goods</v>
      </c>
      <c r="X89" s="21" t="s">
        <v>44</v>
      </c>
      <c r="Y89" s="21"/>
      <c r="Z89" s="21" t="s">
        <v>54</v>
      </c>
      <c r="AA89" s="21" t="s">
        <v>44</v>
      </c>
      <c r="AB89" s="21" t="str">
        <f t="shared" si="3"/>
        <v/>
      </c>
      <c r="AC89" s="21">
        <v>4</v>
      </c>
      <c r="AD89" s="21">
        <v>5</v>
      </c>
      <c r="AE89" s="21">
        <v>3</v>
      </c>
      <c r="AF89" s="21" t="s">
        <v>44</v>
      </c>
      <c r="AG89" s="21">
        <v>5</v>
      </c>
      <c r="AH89" t="s">
        <v>359</v>
      </c>
      <c r="AI89" t="s">
        <v>360</v>
      </c>
      <c r="AJ89" t="s">
        <v>97</v>
      </c>
      <c r="AK89" t="s">
        <v>58</v>
      </c>
      <c r="AL89" t="s">
        <v>44</v>
      </c>
    </row>
    <row r="90" spans="1:38" x14ac:dyDescent="0.35">
      <c r="A90" s="14" t="s">
        <v>40</v>
      </c>
      <c r="B90" s="14">
        <v>600</v>
      </c>
      <c r="C90" s="14" t="s">
        <v>361</v>
      </c>
      <c r="D90" s="22" t="s">
        <v>362</v>
      </c>
      <c r="E90" s="14">
        <v>1900</v>
      </c>
      <c r="F90" s="23">
        <v>390900</v>
      </c>
      <c r="G90" s="17">
        <v>44211</v>
      </c>
      <c r="H90" s="26">
        <v>1</v>
      </c>
      <c r="I90" s="19">
        <v>5.0999999999999996</v>
      </c>
      <c r="J90" s="25">
        <v>784</v>
      </c>
      <c r="K90" s="14">
        <v>13</v>
      </c>
      <c r="L90" s="14">
        <v>34</v>
      </c>
      <c r="M90" s="25">
        <v>756</v>
      </c>
      <c r="N90" s="21">
        <v>5</v>
      </c>
      <c r="O90" s="21">
        <v>0</v>
      </c>
      <c r="P90" s="17">
        <v>42546</v>
      </c>
      <c r="Q90" s="14">
        <v>5</v>
      </c>
      <c r="R90" s="14" t="s">
        <v>339</v>
      </c>
      <c r="S90" s="14"/>
      <c r="T90" s="14"/>
      <c r="U90" s="21" t="s">
        <v>25</v>
      </c>
      <c r="V90" s="21">
        <f>IF(U90="",0,VLOOKUP(U90,Dropdown_Lists!$B$2:$C$31,2,FALSE))</f>
        <v>0</v>
      </c>
      <c r="W90" s="21" t="str">
        <f>IF(U90="","",VLOOKUP(U90,Dropdown_Lists!$B$2:$D$31,3,FALSE))</f>
        <v>Vacant</v>
      </c>
      <c r="X90" s="21" t="s">
        <v>58</v>
      </c>
      <c r="Y90" s="21" t="s">
        <v>63</v>
      </c>
      <c r="Z90" s="21" t="str">
        <f>IF(U90="Vacant","Vacant","")</f>
        <v>Vacant</v>
      </c>
      <c r="AA90" s="21" t="s">
        <v>44</v>
      </c>
      <c r="AB90" s="21" t="str">
        <f t="shared" si="3"/>
        <v>Vacant</v>
      </c>
      <c r="AC90" s="21">
        <v>2</v>
      </c>
      <c r="AD90" s="21">
        <v>3</v>
      </c>
      <c r="AE90" s="21" t="str">
        <f>IF(U90="Vacant","","")</f>
        <v/>
      </c>
      <c r="AF90" s="21" t="str">
        <f>IF(U90="Vacant","No","")</f>
        <v>No</v>
      </c>
      <c r="AG90" s="21" t="str">
        <f>IF(U90="Vacant","","")</f>
        <v/>
      </c>
      <c r="AH90" t="s">
        <v>196</v>
      </c>
      <c r="AI90" t="s">
        <v>114</v>
      </c>
      <c r="AJ90" t="s">
        <v>97</v>
      </c>
      <c r="AK90" t="s">
        <v>58</v>
      </c>
      <c r="AL90" t="s">
        <v>58</v>
      </c>
    </row>
    <row r="91" spans="1:38" s="12" customFormat="1" x14ac:dyDescent="0.35">
      <c r="A91" s="14" t="s">
        <v>40</v>
      </c>
      <c r="B91" s="14">
        <v>600</v>
      </c>
      <c r="C91" s="14" t="s">
        <v>363</v>
      </c>
      <c r="D91" s="22" t="s">
        <v>364</v>
      </c>
      <c r="E91" s="14">
        <v>1900</v>
      </c>
      <c r="F91" s="23">
        <v>381000</v>
      </c>
      <c r="G91" s="17">
        <v>44211</v>
      </c>
      <c r="H91" s="26">
        <v>1</v>
      </c>
      <c r="I91" s="19">
        <v>5.0999999999999996</v>
      </c>
      <c r="J91" s="25">
        <v>1113</v>
      </c>
      <c r="K91" s="14">
        <v>15</v>
      </c>
      <c r="L91" s="14">
        <v>35</v>
      </c>
      <c r="M91" s="25">
        <v>916</v>
      </c>
      <c r="N91" s="21">
        <v>13</v>
      </c>
      <c r="O91" s="21">
        <v>0</v>
      </c>
      <c r="P91" s="17">
        <v>43245</v>
      </c>
      <c r="Q91" s="14">
        <v>2</v>
      </c>
      <c r="R91" s="14" t="s">
        <v>339</v>
      </c>
      <c r="S91" s="14"/>
      <c r="T91" s="14"/>
      <c r="U91" s="21" t="s">
        <v>199</v>
      </c>
      <c r="V91" s="21">
        <f>IF(U91="",0,VLOOKUP(U91,Dropdown_Lists!$B$2:$C$31,2,FALSE))</f>
        <v>3</v>
      </c>
      <c r="W91" s="21" t="str">
        <f>IF(U91="","",VLOOKUP(U91,Dropdown_Lists!$B$2:$D$31,3,FALSE))</f>
        <v>Retail Goods</v>
      </c>
      <c r="X91" s="21" t="s">
        <v>44</v>
      </c>
      <c r="Y91" s="21"/>
      <c r="Z91" s="21" t="s">
        <v>54</v>
      </c>
      <c r="AA91" s="21" t="s">
        <v>44</v>
      </c>
      <c r="AB91" s="21" t="str">
        <f t="shared" si="3"/>
        <v/>
      </c>
      <c r="AC91" s="21">
        <v>5</v>
      </c>
      <c r="AD91" s="21">
        <v>4</v>
      </c>
      <c r="AE91" s="21">
        <v>2</v>
      </c>
      <c r="AF91" s="21" t="s">
        <v>44</v>
      </c>
      <c r="AG91" s="21">
        <v>5</v>
      </c>
      <c r="AH91" t="s">
        <v>196</v>
      </c>
      <c r="AI91" t="s">
        <v>114</v>
      </c>
      <c r="AJ91" t="s">
        <v>156</v>
      </c>
      <c r="AK91" t="s">
        <v>58</v>
      </c>
      <c r="AL91" t="s">
        <v>58</v>
      </c>
    </row>
    <row r="92" spans="1:38" x14ac:dyDescent="0.35">
      <c r="A92" s="14" t="s">
        <v>40</v>
      </c>
      <c r="B92" s="14">
        <v>600</v>
      </c>
      <c r="C92" s="14" t="s">
        <v>365</v>
      </c>
      <c r="D92" s="22" t="s">
        <v>366</v>
      </c>
      <c r="E92" s="14">
        <v>1900</v>
      </c>
      <c r="F92" s="23">
        <v>536500</v>
      </c>
      <c r="G92" s="17">
        <v>42130</v>
      </c>
      <c r="H92" s="26">
        <v>450000</v>
      </c>
      <c r="I92" s="19">
        <v>10.8</v>
      </c>
      <c r="J92" s="25">
        <v>1358</v>
      </c>
      <c r="K92" s="14">
        <v>15</v>
      </c>
      <c r="L92" s="14">
        <v>35</v>
      </c>
      <c r="M92" s="25">
        <v>899</v>
      </c>
      <c r="N92" s="21">
        <v>13</v>
      </c>
      <c r="O92" s="21">
        <v>0</v>
      </c>
      <c r="P92" s="17">
        <v>45521</v>
      </c>
      <c r="Q92" s="14">
        <v>10</v>
      </c>
      <c r="R92" s="14" t="s">
        <v>339</v>
      </c>
      <c r="S92" s="14"/>
      <c r="T92" s="14"/>
      <c r="U92" s="21" t="s">
        <v>183</v>
      </c>
      <c r="V92" s="21">
        <f>IF(U92="",0,VLOOKUP(U92,Dropdown_Lists!$B$2:$C$31,2,FALSE))</f>
        <v>20</v>
      </c>
      <c r="W92" s="21" t="str">
        <f>IF(U92="","",VLOOKUP(U92,Dropdown_Lists!$B$2:$D$31,3,FALSE))</f>
        <v>Food &amp; Drink</v>
      </c>
      <c r="X92" s="21" t="s">
        <v>44</v>
      </c>
      <c r="Y92" s="21"/>
      <c r="Z92" s="21" t="s">
        <v>131</v>
      </c>
      <c r="AA92" s="21" t="s">
        <v>44</v>
      </c>
      <c r="AB92" s="21" t="str">
        <f t="shared" si="3"/>
        <v/>
      </c>
      <c r="AC92" s="21">
        <v>4</v>
      </c>
      <c r="AD92" s="21">
        <v>4</v>
      </c>
      <c r="AE92" s="21">
        <v>2</v>
      </c>
      <c r="AF92" s="21" t="s">
        <v>44</v>
      </c>
      <c r="AG92" s="21">
        <v>5</v>
      </c>
      <c r="AH92" t="s">
        <v>367</v>
      </c>
      <c r="AI92" t="s">
        <v>46</v>
      </c>
      <c r="AJ92" t="s">
        <v>97</v>
      </c>
      <c r="AK92" t="s">
        <v>44</v>
      </c>
      <c r="AL92" t="s">
        <v>44</v>
      </c>
    </row>
    <row r="93" spans="1:38" x14ac:dyDescent="0.35">
      <c r="A93" s="14" t="s">
        <v>40</v>
      </c>
      <c r="B93" s="14">
        <v>600</v>
      </c>
      <c r="C93" s="14" t="s">
        <v>368</v>
      </c>
      <c r="D93" s="22" t="s">
        <v>369</v>
      </c>
      <c r="E93" s="14">
        <v>1900</v>
      </c>
      <c r="F93" s="23">
        <v>541300</v>
      </c>
      <c r="G93" s="17">
        <v>40189</v>
      </c>
      <c r="H93" s="26">
        <v>460000</v>
      </c>
      <c r="I93" s="19">
        <v>16.100000000000001</v>
      </c>
      <c r="J93" s="25">
        <v>935</v>
      </c>
      <c r="K93" s="14">
        <v>16</v>
      </c>
      <c r="L93" s="14">
        <v>35</v>
      </c>
      <c r="M93" s="25">
        <v>855</v>
      </c>
      <c r="N93" s="21">
        <v>27</v>
      </c>
      <c r="O93" s="21">
        <v>0</v>
      </c>
      <c r="P93" s="17">
        <v>45528</v>
      </c>
      <c r="Q93" s="14">
        <v>1</v>
      </c>
      <c r="R93" s="14" t="s">
        <v>339</v>
      </c>
      <c r="S93" s="14"/>
      <c r="T93" s="14"/>
      <c r="U93" s="21" t="s">
        <v>123</v>
      </c>
      <c r="V93" s="21">
        <f>IF(U93="",0,VLOOKUP(U93,Dropdown_Lists!$B$2:$C$31,2,FALSE))</f>
        <v>23</v>
      </c>
      <c r="W93" s="21" t="str">
        <f>IF(U93="","",VLOOKUP(U93,Dropdown_Lists!$B$2:$D$31,3,FALSE))</f>
        <v>Retail Goods</v>
      </c>
      <c r="X93" s="21" t="s">
        <v>44</v>
      </c>
      <c r="Y93" s="21"/>
      <c r="Z93" s="21" t="s">
        <v>54</v>
      </c>
      <c r="AA93" s="21" t="s">
        <v>44</v>
      </c>
      <c r="AB93" s="21" t="str">
        <f t="shared" si="3"/>
        <v/>
      </c>
      <c r="AC93" s="21">
        <v>2</v>
      </c>
      <c r="AD93" s="21">
        <v>4</v>
      </c>
      <c r="AE93" s="21">
        <v>1</v>
      </c>
      <c r="AF93" s="21" t="s">
        <v>44</v>
      </c>
      <c r="AG93" s="21">
        <v>5</v>
      </c>
      <c r="AH93" t="s">
        <v>370</v>
      </c>
      <c r="AI93" t="s">
        <v>169</v>
      </c>
      <c r="AJ93" t="s">
        <v>97</v>
      </c>
      <c r="AK93" t="s">
        <v>58</v>
      </c>
      <c r="AL93" t="s">
        <v>58</v>
      </c>
    </row>
    <row r="94" spans="1:38" x14ac:dyDescent="0.35">
      <c r="A94" s="14" t="s">
        <v>40</v>
      </c>
      <c r="B94" s="14">
        <v>600</v>
      </c>
      <c r="C94" s="14" t="s">
        <v>371</v>
      </c>
      <c r="D94" s="22" t="s">
        <v>372</v>
      </c>
      <c r="E94" s="14">
        <v>1900</v>
      </c>
      <c r="F94" s="23">
        <v>608100</v>
      </c>
      <c r="G94" s="17">
        <v>36937</v>
      </c>
      <c r="H94" s="26">
        <v>170000</v>
      </c>
      <c r="I94" s="19">
        <v>25</v>
      </c>
      <c r="J94" s="25">
        <v>1558</v>
      </c>
      <c r="K94" s="14">
        <v>16</v>
      </c>
      <c r="L94" s="14">
        <v>32</v>
      </c>
      <c r="M94" s="25">
        <v>1342</v>
      </c>
      <c r="N94" s="21">
        <v>12</v>
      </c>
      <c r="O94" s="21">
        <v>0</v>
      </c>
      <c r="P94" s="17">
        <v>45521</v>
      </c>
      <c r="Q94" s="14">
        <v>3</v>
      </c>
      <c r="R94" s="14" t="s">
        <v>339</v>
      </c>
      <c r="S94" s="14"/>
      <c r="T94" s="14"/>
      <c r="U94" s="21" t="s">
        <v>209</v>
      </c>
      <c r="V94" s="21">
        <f>IF(U94="",0,VLOOKUP(U94,Dropdown_Lists!$B$2:$C$31,2,FALSE))</f>
        <v>22</v>
      </c>
      <c r="W94" s="21" t="str">
        <f>IF(U94="","",VLOOKUP(U94,Dropdown_Lists!$B$2:$D$31,3,FALSE))</f>
        <v>Retail Goods</v>
      </c>
      <c r="X94" s="21" t="s">
        <v>44</v>
      </c>
      <c r="Y94" s="21"/>
      <c r="Z94" s="21" t="s">
        <v>54</v>
      </c>
      <c r="AA94" s="21" t="s">
        <v>44</v>
      </c>
      <c r="AB94" s="21" t="str">
        <f t="shared" si="3"/>
        <v/>
      </c>
      <c r="AC94" s="21">
        <v>5</v>
      </c>
      <c r="AD94" s="21">
        <v>5</v>
      </c>
      <c r="AE94" s="21">
        <v>3</v>
      </c>
      <c r="AF94" s="21" t="s">
        <v>44</v>
      </c>
      <c r="AG94" s="21">
        <v>5</v>
      </c>
      <c r="AH94" t="s">
        <v>373</v>
      </c>
      <c r="AI94" t="s">
        <v>374</v>
      </c>
      <c r="AJ94" t="s">
        <v>287</v>
      </c>
      <c r="AK94" t="s">
        <v>58</v>
      </c>
      <c r="AL94" t="s">
        <v>44</v>
      </c>
    </row>
    <row r="95" spans="1:38" x14ac:dyDescent="0.35">
      <c r="A95" s="14" t="s">
        <v>40</v>
      </c>
      <c r="B95" s="14">
        <v>600</v>
      </c>
      <c r="C95" s="14" t="s">
        <v>375</v>
      </c>
      <c r="D95" s="22" t="s">
        <v>376</v>
      </c>
      <c r="E95" s="14">
        <v>1900</v>
      </c>
      <c r="F95" s="23">
        <v>723800</v>
      </c>
      <c r="G95" s="17">
        <v>38182</v>
      </c>
      <c r="H95" s="26">
        <v>1</v>
      </c>
      <c r="I95" s="19">
        <v>21.6</v>
      </c>
      <c r="J95" s="25">
        <v>1416</v>
      </c>
      <c r="K95" s="14">
        <v>18</v>
      </c>
      <c r="L95" s="14">
        <v>34</v>
      </c>
      <c r="M95" s="25">
        <v>2161</v>
      </c>
      <c r="N95" s="21">
        <v>5</v>
      </c>
      <c r="O95" s="21">
        <v>0</v>
      </c>
      <c r="P95" s="17">
        <v>42546</v>
      </c>
      <c r="Q95" s="14">
        <v>2</v>
      </c>
      <c r="R95" s="14" t="s">
        <v>339</v>
      </c>
      <c r="S95" s="14"/>
      <c r="T95" s="14"/>
      <c r="U95" s="21" t="s">
        <v>25</v>
      </c>
      <c r="V95" s="21">
        <f>IF(U95="",0,VLOOKUP(U95,Dropdown_Lists!$B$2:$C$31,2,FALSE))</f>
        <v>0</v>
      </c>
      <c r="W95" s="21" t="str">
        <f>IF(U95="","",VLOOKUP(U95,Dropdown_Lists!$B$2:$D$31,3,FALSE))</f>
        <v>Vacant</v>
      </c>
      <c r="X95" s="21" t="s">
        <v>58</v>
      </c>
      <c r="Y95" s="21" t="s">
        <v>63</v>
      </c>
      <c r="Z95" s="21" t="str">
        <f>IF(U95="Vacant","Vacant","")</f>
        <v>Vacant</v>
      </c>
      <c r="AA95" s="21" t="s">
        <v>44</v>
      </c>
      <c r="AB95" s="21" t="str">
        <f t="shared" si="3"/>
        <v>Vacant</v>
      </c>
      <c r="AC95" s="21">
        <v>2</v>
      </c>
      <c r="AD95" s="21">
        <v>5</v>
      </c>
      <c r="AE95" s="21" t="str">
        <f>IF(U95="Vacant","","")</f>
        <v/>
      </c>
      <c r="AF95" s="21" t="str">
        <f>IF(U95="Vacant","No","")</f>
        <v>No</v>
      </c>
      <c r="AG95" s="21" t="str">
        <f>IF(U95="Vacant","","")</f>
        <v/>
      </c>
      <c r="AH95" t="s">
        <v>377</v>
      </c>
      <c r="AI95" t="s">
        <v>46</v>
      </c>
      <c r="AJ95" t="s">
        <v>241</v>
      </c>
      <c r="AK95" t="s">
        <v>44</v>
      </c>
      <c r="AL95" t="s">
        <v>44</v>
      </c>
    </row>
    <row r="96" spans="1:38" x14ac:dyDescent="0.35">
      <c r="A96" s="14" t="s">
        <v>40</v>
      </c>
      <c r="B96" s="14">
        <v>600</v>
      </c>
      <c r="C96" s="14" t="s">
        <v>378</v>
      </c>
      <c r="D96" s="22" t="s">
        <v>379</v>
      </c>
      <c r="E96" s="14">
        <v>1920</v>
      </c>
      <c r="F96" s="23">
        <v>1270700</v>
      </c>
      <c r="G96" s="17">
        <v>44537</v>
      </c>
      <c r="H96" s="26">
        <v>1570000</v>
      </c>
      <c r="I96" s="19">
        <v>4.2</v>
      </c>
      <c r="J96" s="25">
        <v>2016</v>
      </c>
      <c r="K96" s="14">
        <v>18</v>
      </c>
      <c r="L96" s="14">
        <v>35</v>
      </c>
      <c r="M96" s="25">
        <v>2227</v>
      </c>
      <c r="N96" s="21">
        <v>9</v>
      </c>
      <c r="O96" s="21">
        <v>0</v>
      </c>
      <c r="P96" s="17">
        <v>45528</v>
      </c>
      <c r="Q96" s="14">
        <v>1</v>
      </c>
      <c r="R96" s="14" t="s">
        <v>339</v>
      </c>
      <c r="S96" s="14" t="s">
        <v>1841</v>
      </c>
      <c r="T96" s="14" t="s">
        <v>1823</v>
      </c>
      <c r="U96" s="21" t="s">
        <v>204</v>
      </c>
      <c r="V96" s="21">
        <f>IF(U96="",0,VLOOKUP(U96,Dropdown_Lists!$B$2:$C$31,2,FALSE))</f>
        <v>12</v>
      </c>
      <c r="W96" s="21" t="str">
        <f>IF(U96="","",VLOOKUP(U96,Dropdown_Lists!$B$2:$D$31,3,FALSE))</f>
        <v>Retail Goods</v>
      </c>
      <c r="X96" s="21" t="s">
        <v>44</v>
      </c>
      <c r="Y96" s="21"/>
      <c r="Z96" s="21" t="s">
        <v>54</v>
      </c>
      <c r="AA96" s="21" t="s">
        <v>44</v>
      </c>
      <c r="AB96" s="21" t="str">
        <f t="shared" si="3"/>
        <v/>
      </c>
      <c r="AC96" s="21">
        <v>4</v>
      </c>
      <c r="AD96" s="21">
        <v>4</v>
      </c>
      <c r="AE96" s="21">
        <v>1</v>
      </c>
      <c r="AF96" s="21" t="s">
        <v>44</v>
      </c>
      <c r="AG96" s="21">
        <v>5</v>
      </c>
      <c r="AH96" t="s">
        <v>380</v>
      </c>
      <c r="AI96" t="s">
        <v>46</v>
      </c>
      <c r="AJ96" t="s">
        <v>97</v>
      </c>
      <c r="AK96" t="s">
        <v>44</v>
      </c>
      <c r="AL96" t="s">
        <v>44</v>
      </c>
    </row>
    <row r="97" spans="1:38" s="12" customFormat="1" x14ac:dyDescent="0.35">
      <c r="A97" s="14" t="s">
        <v>40</v>
      </c>
      <c r="B97" s="14">
        <v>600</v>
      </c>
      <c r="C97" s="27" t="s">
        <v>381</v>
      </c>
      <c r="D97" s="22" t="s">
        <v>382</v>
      </c>
      <c r="E97" s="14">
        <v>1920</v>
      </c>
      <c r="F97" s="23">
        <v>556600</v>
      </c>
      <c r="G97" s="17">
        <v>40913</v>
      </c>
      <c r="H97" s="26">
        <v>1</v>
      </c>
      <c r="I97" s="19">
        <v>14.2</v>
      </c>
      <c r="J97" s="25">
        <v>2244</v>
      </c>
      <c r="K97" s="14">
        <v>16</v>
      </c>
      <c r="L97" s="14">
        <v>34</v>
      </c>
      <c r="M97" s="25">
        <v>2389</v>
      </c>
      <c r="N97" s="21">
        <v>48</v>
      </c>
      <c r="O97" s="21">
        <v>0</v>
      </c>
      <c r="P97" s="17">
        <v>45521</v>
      </c>
      <c r="Q97" s="14">
        <v>3</v>
      </c>
      <c r="R97" s="14" t="s">
        <v>339</v>
      </c>
      <c r="S97" s="14"/>
      <c r="T97" s="14"/>
      <c r="U97" s="21" t="s">
        <v>25</v>
      </c>
      <c r="V97" s="21">
        <f>IF(U97="",0,VLOOKUP(U97,Dropdown_Lists!$B$2:$C$31,2,FALSE))</f>
        <v>0</v>
      </c>
      <c r="W97" s="21" t="str">
        <f>IF(U97="","",VLOOKUP(U97,Dropdown_Lists!$B$2:$D$31,3,FALSE))</f>
        <v>Vacant</v>
      </c>
      <c r="X97" s="21" t="s">
        <v>58</v>
      </c>
      <c r="Y97" s="21" t="s">
        <v>60</v>
      </c>
      <c r="Z97" s="21" t="str">
        <f>IF(U97="Vacant","Vacant","")</f>
        <v>Vacant</v>
      </c>
      <c r="AA97" s="21" t="s">
        <v>44</v>
      </c>
      <c r="AB97" s="21" t="str">
        <f t="shared" si="3"/>
        <v>Vacant</v>
      </c>
      <c r="AC97" s="21">
        <v>3</v>
      </c>
      <c r="AD97" s="21">
        <v>4</v>
      </c>
      <c r="AE97" s="21" t="str">
        <f>IF(U97="Vacant","","")</f>
        <v/>
      </c>
      <c r="AF97" s="21" t="str">
        <f>IF(U97="Vacant","No","")</f>
        <v>No</v>
      </c>
      <c r="AG97" s="21" t="str">
        <f>IF(U97="Vacant","","")</f>
        <v/>
      </c>
      <c r="AH97" t="s">
        <v>383</v>
      </c>
      <c r="AI97" t="s">
        <v>169</v>
      </c>
      <c r="AJ97" t="s">
        <v>97</v>
      </c>
      <c r="AK97" t="s">
        <v>58</v>
      </c>
      <c r="AL97" t="s">
        <v>58</v>
      </c>
    </row>
    <row r="98" spans="1:38" s="12" customFormat="1" x14ac:dyDescent="0.35">
      <c r="A98" s="14" t="s">
        <v>40</v>
      </c>
      <c r="B98" s="14">
        <v>600</v>
      </c>
      <c r="C98" s="14" t="s">
        <v>384</v>
      </c>
      <c r="D98" s="22" t="s">
        <v>385</v>
      </c>
      <c r="E98" s="14">
        <v>1900</v>
      </c>
      <c r="F98" s="23">
        <v>654400</v>
      </c>
      <c r="G98" s="17">
        <v>45450</v>
      </c>
      <c r="H98" s="26">
        <v>740000</v>
      </c>
      <c r="I98" s="19">
        <v>1.7</v>
      </c>
      <c r="J98" s="25">
        <v>1099</v>
      </c>
      <c r="K98" s="14">
        <v>18</v>
      </c>
      <c r="L98" s="14">
        <v>40</v>
      </c>
      <c r="M98" s="25">
        <v>1080</v>
      </c>
      <c r="N98" s="21">
        <v>2</v>
      </c>
      <c r="O98" s="21">
        <v>0</v>
      </c>
      <c r="P98" s="17">
        <v>42231</v>
      </c>
      <c r="Q98" s="14">
        <v>1</v>
      </c>
      <c r="R98" s="14" t="s">
        <v>339</v>
      </c>
      <c r="S98" s="14"/>
      <c r="T98" s="14"/>
      <c r="U98" s="21" t="s">
        <v>25</v>
      </c>
      <c r="V98" s="21">
        <f>IF(U98="",0,VLOOKUP(U98,Dropdown_Lists!$B$2:$C$31,2,FALSE))</f>
        <v>0</v>
      </c>
      <c r="W98" s="21" t="str">
        <f>IF(U98="","",VLOOKUP(U98,Dropdown_Lists!$B$2:$D$31,3,FALSE))</f>
        <v>Vacant</v>
      </c>
      <c r="X98" s="21" t="s">
        <v>58</v>
      </c>
      <c r="Y98" s="21" t="s">
        <v>63</v>
      </c>
      <c r="Z98" s="21" t="str">
        <f>IF(U98="Vacant","Vacant","")</f>
        <v>Vacant</v>
      </c>
      <c r="AA98" s="21" t="s">
        <v>44</v>
      </c>
      <c r="AB98" s="21" t="str">
        <f t="shared" si="3"/>
        <v>Vacant</v>
      </c>
      <c r="AC98" s="21">
        <v>2</v>
      </c>
      <c r="AD98" s="21">
        <v>3</v>
      </c>
      <c r="AE98" s="21" t="str">
        <f>IF(U98="Vacant","","")</f>
        <v/>
      </c>
      <c r="AF98" s="21" t="str">
        <f>IF(U98="Vacant","No","")</f>
        <v>No</v>
      </c>
      <c r="AG98" s="21" t="str">
        <f>IF(U98="Vacant","","")</f>
        <v/>
      </c>
      <c r="AH98" t="s">
        <v>386</v>
      </c>
      <c r="AI98" t="s">
        <v>387</v>
      </c>
      <c r="AJ98" t="s">
        <v>97</v>
      </c>
      <c r="AK98" t="s">
        <v>58</v>
      </c>
      <c r="AL98" t="s">
        <v>58</v>
      </c>
    </row>
    <row r="99" spans="1:38" s="12" customFormat="1" x14ac:dyDescent="0.35">
      <c r="A99" s="14" t="s">
        <v>40</v>
      </c>
      <c r="B99" s="14">
        <v>600</v>
      </c>
      <c r="C99" s="14" t="s">
        <v>388</v>
      </c>
      <c r="D99" s="22" t="s">
        <v>389</v>
      </c>
      <c r="E99" s="14">
        <v>1900</v>
      </c>
      <c r="F99" s="23">
        <v>663000</v>
      </c>
      <c r="G99" s="17">
        <v>36839</v>
      </c>
      <c r="H99" s="26">
        <v>240000</v>
      </c>
      <c r="I99" s="19">
        <v>25.3</v>
      </c>
      <c r="J99" s="25">
        <v>1072</v>
      </c>
      <c r="K99" s="14">
        <v>19</v>
      </c>
      <c r="L99" s="14">
        <v>37</v>
      </c>
      <c r="M99" s="25">
        <v>1433</v>
      </c>
      <c r="N99" s="21">
        <v>10</v>
      </c>
      <c r="O99" s="21">
        <v>1</v>
      </c>
      <c r="P99" s="17">
        <v>45521</v>
      </c>
      <c r="Q99" s="14">
        <v>1</v>
      </c>
      <c r="R99" s="14" t="s">
        <v>339</v>
      </c>
      <c r="S99" s="14"/>
      <c r="T99" s="14"/>
      <c r="U99" s="21" t="s">
        <v>25</v>
      </c>
      <c r="V99" s="21">
        <f>IF(U99="",0,VLOOKUP(U99,Dropdown_Lists!$B$2:$C$31,2,FALSE))</f>
        <v>0</v>
      </c>
      <c r="W99" s="21" t="str">
        <f>IF(U99="","",VLOOKUP(U99,Dropdown_Lists!$B$2:$D$31,3,FALSE))</f>
        <v>Vacant</v>
      </c>
      <c r="X99" s="21" t="s">
        <v>58</v>
      </c>
      <c r="Y99" s="21" t="s">
        <v>60</v>
      </c>
      <c r="Z99" s="21" t="str">
        <f>IF(U99="Vacant","Vacant","")</f>
        <v>Vacant</v>
      </c>
      <c r="AA99" s="21" t="s">
        <v>44</v>
      </c>
      <c r="AB99" s="21" t="str">
        <f t="shared" si="3"/>
        <v>Vacant</v>
      </c>
      <c r="AC99" s="21">
        <v>4</v>
      </c>
      <c r="AD99" s="21">
        <v>3</v>
      </c>
      <c r="AE99" s="21" t="str">
        <f>IF(U99="Vacant","","")</f>
        <v/>
      </c>
      <c r="AF99" s="21" t="str">
        <f>IF(U99="Vacant","No","")</f>
        <v>No</v>
      </c>
      <c r="AG99" s="21" t="str">
        <f>IF(U99="Vacant","","")</f>
        <v/>
      </c>
      <c r="AH99" t="s">
        <v>390</v>
      </c>
      <c r="AI99" t="s">
        <v>46</v>
      </c>
      <c r="AJ99" t="s">
        <v>97</v>
      </c>
      <c r="AK99" t="s">
        <v>44</v>
      </c>
      <c r="AL99" t="s">
        <v>44</v>
      </c>
    </row>
    <row r="100" spans="1:38" x14ac:dyDescent="0.35">
      <c r="A100" s="14" t="s">
        <v>40</v>
      </c>
      <c r="B100" s="14">
        <v>600</v>
      </c>
      <c r="C100" s="14" t="s">
        <v>391</v>
      </c>
      <c r="D100" s="22" t="s">
        <v>392</v>
      </c>
      <c r="E100" s="14">
        <v>1900</v>
      </c>
      <c r="F100" s="23">
        <v>530400</v>
      </c>
      <c r="G100" s="17">
        <v>41722</v>
      </c>
      <c r="H100" s="26">
        <v>700000</v>
      </c>
      <c r="I100" s="19">
        <v>11.9</v>
      </c>
      <c r="J100" s="25">
        <v>1100</v>
      </c>
      <c r="K100" s="14">
        <v>18</v>
      </c>
      <c r="L100" s="14">
        <v>37</v>
      </c>
      <c r="M100" s="25">
        <v>929</v>
      </c>
      <c r="N100" s="21">
        <v>31</v>
      </c>
      <c r="O100" s="21">
        <v>0</v>
      </c>
      <c r="P100" s="17">
        <v>45867</v>
      </c>
      <c r="Q100" s="14">
        <v>5</v>
      </c>
      <c r="R100" s="14" t="s">
        <v>339</v>
      </c>
      <c r="S100" s="14"/>
      <c r="T100" s="14"/>
      <c r="U100" s="21" t="s">
        <v>123</v>
      </c>
      <c r="V100" s="21">
        <f>IF(U100="",0,VLOOKUP(U100,Dropdown_Lists!$B$2:$C$31,2,FALSE))</f>
        <v>23</v>
      </c>
      <c r="W100" s="21" t="str">
        <f>IF(U100="","",VLOOKUP(U100,Dropdown_Lists!$B$2:$D$31,3,FALSE))</f>
        <v>Retail Goods</v>
      </c>
      <c r="X100" s="21" t="s">
        <v>44</v>
      </c>
      <c r="Y100" s="21"/>
      <c r="Z100" s="21" t="s">
        <v>54</v>
      </c>
      <c r="AA100" s="21" t="s">
        <v>44</v>
      </c>
      <c r="AB100" s="21" t="str">
        <f t="shared" si="3"/>
        <v/>
      </c>
      <c r="AC100" s="21">
        <v>2</v>
      </c>
      <c r="AD100" s="21">
        <v>3</v>
      </c>
      <c r="AE100" s="21">
        <v>1</v>
      </c>
      <c r="AF100" s="21" t="s">
        <v>44</v>
      </c>
      <c r="AG100" s="21">
        <v>5</v>
      </c>
      <c r="AH100" t="s">
        <v>393</v>
      </c>
      <c r="AI100" t="s">
        <v>46</v>
      </c>
      <c r="AJ100" t="s">
        <v>97</v>
      </c>
      <c r="AK100" t="s">
        <v>44</v>
      </c>
      <c r="AL100" t="s">
        <v>44</v>
      </c>
    </row>
    <row r="101" spans="1:38" x14ac:dyDescent="0.35">
      <c r="A101" s="14" t="s">
        <v>40</v>
      </c>
      <c r="B101" s="14">
        <v>600</v>
      </c>
      <c r="C101" s="14" t="s">
        <v>394</v>
      </c>
      <c r="D101" s="22" t="s">
        <v>395</v>
      </c>
      <c r="E101" s="14">
        <v>1900</v>
      </c>
      <c r="F101" s="23">
        <v>729600</v>
      </c>
      <c r="G101" s="17">
        <v>44640</v>
      </c>
      <c r="H101" s="26">
        <v>1</v>
      </c>
      <c r="I101" s="19">
        <v>4</v>
      </c>
      <c r="J101" s="25">
        <v>1035</v>
      </c>
      <c r="K101" s="14">
        <v>17</v>
      </c>
      <c r="L101" s="14">
        <v>47</v>
      </c>
      <c r="M101" s="25">
        <v>1195</v>
      </c>
      <c r="N101" s="21">
        <v>23</v>
      </c>
      <c r="O101" s="21">
        <v>0</v>
      </c>
      <c r="P101" s="17">
        <v>45521</v>
      </c>
      <c r="Q101" s="14">
        <v>11</v>
      </c>
      <c r="R101" s="14" t="s">
        <v>339</v>
      </c>
      <c r="S101" s="14"/>
      <c r="T101" s="14"/>
      <c r="U101" s="21" t="s">
        <v>123</v>
      </c>
      <c r="V101" s="21">
        <f>IF(U101="",0,VLOOKUP(U101,Dropdown_Lists!$B$2:$C$31,2,FALSE))</f>
        <v>23</v>
      </c>
      <c r="W101" s="21" t="str">
        <f>IF(U101="","",VLOOKUP(U101,Dropdown_Lists!$B$2:$D$31,3,FALSE))</f>
        <v>Retail Goods</v>
      </c>
      <c r="X101" s="21" t="s">
        <v>44</v>
      </c>
      <c r="Y101" s="21"/>
      <c r="Z101" s="21" t="s">
        <v>332</v>
      </c>
      <c r="AA101" s="21" t="s">
        <v>44</v>
      </c>
      <c r="AB101" s="21" t="str">
        <f t="shared" si="3"/>
        <v/>
      </c>
      <c r="AC101" s="21">
        <v>4</v>
      </c>
      <c r="AD101" s="21">
        <v>5</v>
      </c>
      <c r="AE101" s="21">
        <v>2</v>
      </c>
      <c r="AF101" s="21" t="s">
        <v>44</v>
      </c>
      <c r="AG101" s="21">
        <v>5</v>
      </c>
      <c r="AH101" t="s">
        <v>396</v>
      </c>
      <c r="AI101" t="s">
        <v>397</v>
      </c>
      <c r="AJ101" t="s">
        <v>398</v>
      </c>
      <c r="AK101" t="s">
        <v>58</v>
      </c>
      <c r="AL101" t="s">
        <v>44</v>
      </c>
    </row>
    <row r="102" spans="1:38" x14ac:dyDescent="0.35">
      <c r="A102" s="14" t="s">
        <v>40</v>
      </c>
      <c r="B102" s="14">
        <v>700</v>
      </c>
      <c r="C102" s="14" t="s">
        <v>399</v>
      </c>
      <c r="D102" s="22" t="s">
        <v>400</v>
      </c>
      <c r="E102" s="14">
        <v>1900</v>
      </c>
      <c r="F102" s="23">
        <v>756700</v>
      </c>
      <c r="G102" s="17">
        <v>42492</v>
      </c>
      <c r="H102" s="26">
        <v>1475000</v>
      </c>
      <c r="I102" s="19">
        <v>9.8000000000000007</v>
      </c>
      <c r="J102" s="25">
        <v>3020</v>
      </c>
      <c r="K102" s="14">
        <v>38</v>
      </c>
      <c r="L102" s="14">
        <v>14</v>
      </c>
      <c r="M102" s="25">
        <v>3378</v>
      </c>
      <c r="N102" s="21">
        <v>4</v>
      </c>
      <c r="O102" s="21">
        <v>0</v>
      </c>
      <c r="P102" s="17">
        <v>42539</v>
      </c>
      <c r="Q102" s="14">
        <v>0</v>
      </c>
      <c r="R102" s="14" t="s">
        <v>339</v>
      </c>
      <c r="S102" s="14"/>
      <c r="T102" s="14"/>
      <c r="U102" s="21" t="s">
        <v>25</v>
      </c>
      <c r="V102" s="21">
        <f>IF(U102="",0,VLOOKUP(U102,Dropdown_Lists!$B$2:$C$31,2,FALSE))</f>
        <v>0</v>
      </c>
      <c r="W102" s="21" t="str">
        <f>IF(U102="","",VLOOKUP(U102,Dropdown_Lists!$B$2:$D$31,3,FALSE))</f>
        <v>Vacant</v>
      </c>
      <c r="X102" s="21" t="s">
        <v>58</v>
      </c>
      <c r="Y102" s="21" t="s">
        <v>74</v>
      </c>
      <c r="Z102" s="21" t="str">
        <f>IF(U102="Vacant","Vacant","")</f>
        <v>Vacant</v>
      </c>
      <c r="AA102" s="21" t="s">
        <v>44</v>
      </c>
      <c r="AB102" s="21" t="str">
        <f t="shared" si="3"/>
        <v>Vacant</v>
      </c>
      <c r="AC102" s="21">
        <v>5</v>
      </c>
      <c r="AD102" s="21">
        <v>5</v>
      </c>
      <c r="AE102" s="21" t="str">
        <f>IF(U102="Vacant","","")</f>
        <v/>
      </c>
      <c r="AF102" s="21" t="str">
        <f>IF(U102="Vacant","No","")</f>
        <v>No</v>
      </c>
      <c r="AG102" s="21" t="str">
        <f>IF(U102="Vacant","","")</f>
        <v/>
      </c>
      <c r="AH102" t="s">
        <v>401</v>
      </c>
      <c r="AI102" t="s">
        <v>185</v>
      </c>
      <c r="AJ102" t="s">
        <v>402</v>
      </c>
      <c r="AK102" t="s">
        <v>58</v>
      </c>
      <c r="AL102" t="s">
        <v>44</v>
      </c>
    </row>
    <row r="103" spans="1:38" s="12" customFormat="1" x14ac:dyDescent="0.35">
      <c r="A103" s="14" t="s">
        <v>40</v>
      </c>
      <c r="B103" s="14">
        <v>700</v>
      </c>
      <c r="C103" s="14" t="s">
        <v>403</v>
      </c>
      <c r="D103" s="22" t="s">
        <v>404</v>
      </c>
      <c r="E103" s="14">
        <v>1900</v>
      </c>
      <c r="F103" s="23">
        <v>839300</v>
      </c>
      <c r="G103" s="17">
        <v>37616</v>
      </c>
      <c r="H103" s="26">
        <v>342500</v>
      </c>
      <c r="I103" s="19">
        <v>23.2</v>
      </c>
      <c r="J103" s="25">
        <v>1264</v>
      </c>
      <c r="K103" s="14">
        <v>19</v>
      </c>
      <c r="L103" s="14">
        <v>34</v>
      </c>
      <c r="M103" s="25">
        <v>1161</v>
      </c>
      <c r="N103" s="21">
        <v>0</v>
      </c>
      <c r="O103" s="21">
        <v>0</v>
      </c>
      <c r="P103" s="17"/>
      <c r="Q103" s="14">
        <v>1</v>
      </c>
      <c r="R103" s="14" t="s">
        <v>339</v>
      </c>
      <c r="S103" s="14" t="s">
        <v>1837</v>
      </c>
      <c r="T103" s="14" t="s">
        <v>1823</v>
      </c>
      <c r="U103" s="21" t="s">
        <v>405</v>
      </c>
      <c r="V103" s="21">
        <f>IF(U103="",0,VLOOKUP(U103,Dropdown_Lists!$B$2:$C$31,2,FALSE))</f>
        <v>22</v>
      </c>
      <c r="W103" s="21" t="str">
        <f>IF(U103="","",VLOOKUP(U103,Dropdown_Lists!$B$2:$D$31,3,FALSE))</f>
        <v>Retail Goods</v>
      </c>
      <c r="X103" s="21" t="s">
        <v>44</v>
      </c>
      <c r="Y103" s="21"/>
      <c r="Z103" s="21" t="s">
        <v>54</v>
      </c>
      <c r="AA103" s="21" t="s">
        <v>44</v>
      </c>
      <c r="AB103" s="21" t="str">
        <f t="shared" si="3"/>
        <v/>
      </c>
      <c r="AC103" s="21">
        <v>3</v>
      </c>
      <c r="AD103" s="21">
        <v>4</v>
      </c>
      <c r="AE103" s="21">
        <v>1</v>
      </c>
      <c r="AF103" s="21" t="s">
        <v>44</v>
      </c>
      <c r="AG103" s="21">
        <v>2</v>
      </c>
      <c r="AH103" t="s">
        <v>232</v>
      </c>
      <c r="AI103" t="s">
        <v>406</v>
      </c>
      <c r="AJ103" t="s">
        <v>97</v>
      </c>
      <c r="AK103" t="s">
        <v>58</v>
      </c>
      <c r="AL103" t="s">
        <v>44</v>
      </c>
    </row>
    <row r="104" spans="1:38" x14ac:dyDescent="0.35">
      <c r="A104" s="14" t="s">
        <v>40</v>
      </c>
      <c r="B104" s="14">
        <v>700</v>
      </c>
      <c r="C104" s="14" t="s">
        <v>407</v>
      </c>
      <c r="D104" s="22" t="s">
        <v>408</v>
      </c>
      <c r="E104" s="14">
        <v>1900</v>
      </c>
      <c r="F104" s="23">
        <v>875600</v>
      </c>
      <c r="G104" s="17">
        <v>42457</v>
      </c>
      <c r="H104" s="26">
        <v>800000</v>
      </c>
      <c r="I104" s="19">
        <v>9.9</v>
      </c>
      <c r="J104" s="25">
        <v>1310</v>
      </c>
      <c r="K104" s="14">
        <v>19</v>
      </c>
      <c r="L104" s="14">
        <v>40</v>
      </c>
      <c r="M104" s="25">
        <v>1253</v>
      </c>
      <c r="N104" s="21">
        <v>0</v>
      </c>
      <c r="O104" s="21">
        <v>0</v>
      </c>
      <c r="P104" s="17"/>
      <c r="Q104" s="14">
        <v>0</v>
      </c>
      <c r="R104" s="14" t="s">
        <v>339</v>
      </c>
      <c r="S104" s="14" t="s">
        <v>1838</v>
      </c>
      <c r="T104" s="14" t="s">
        <v>1823</v>
      </c>
      <c r="U104" s="21" t="s">
        <v>308</v>
      </c>
      <c r="V104" s="21">
        <f>IF(U104="",0,VLOOKUP(U104,Dropdown_Lists!$B$2:$C$31,2,FALSE))</f>
        <v>22</v>
      </c>
      <c r="W104" s="21" t="str">
        <f>IF(U104="","",VLOOKUP(U104,Dropdown_Lists!$B$2:$D$31,3,FALSE))</f>
        <v>Arts &amp; Culture</v>
      </c>
      <c r="X104" s="21" t="s">
        <v>44</v>
      </c>
      <c r="Y104" s="21"/>
      <c r="Z104" s="21" t="s">
        <v>54</v>
      </c>
      <c r="AA104" s="21" t="s">
        <v>44</v>
      </c>
      <c r="AB104" s="21" t="str">
        <f t="shared" si="3"/>
        <v/>
      </c>
      <c r="AC104" s="21">
        <v>4</v>
      </c>
      <c r="AD104" s="21">
        <v>5</v>
      </c>
      <c r="AE104" s="21">
        <v>2</v>
      </c>
      <c r="AF104" s="21" t="s">
        <v>44</v>
      </c>
      <c r="AG104" s="21">
        <v>2</v>
      </c>
      <c r="AH104" t="s">
        <v>409</v>
      </c>
      <c r="AI104" t="s">
        <v>185</v>
      </c>
      <c r="AJ104" t="s">
        <v>97</v>
      </c>
      <c r="AK104" t="s">
        <v>58</v>
      </c>
      <c r="AL104" t="s">
        <v>58</v>
      </c>
    </row>
    <row r="105" spans="1:38" x14ac:dyDescent="0.35">
      <c r="A105" s="14" t="s">
        <v>40</v>
      </c>
      <c r="B105" s="14">
        <v>700</v>
      </c>
      <c r="C105" s="14" t="s">
        <v>410</v>
      </c>
      <c r="D105" s="22" t="s">
        <v>411</v>
      </c>
      <c r="E105" s="14">
        <v>1900</v>
      </c>
      <c r="F105" s="23">
        <v>941900</v>
      </c>
      <c r="G105" s="17">
        <v>40599</v>
      </c>
      <c r="H105" s="26">
        <v>421200</v>
      </c>
      <c r="I105" s="19">
        <v>15</v>
      </c>
      <c r="J105" s="25">
        <v>1502</v>
      </c>
      <c r="K105" s="14">
        <v>19</v>
      </c>
      <c r="L105" s="14">
        <v>45</v>
      </c>
      <c r="M105" s="25">
        <v>1265</v>
      </c>
      <c r="N105" s="21">
        <v>0</v>
      </c>
      <c r="O105" s="21">
        <v>0</v>
      </c>
      <c r="P105" s="17"/>
      <c r="Q105" s="14">
        <v>2</v>
      </c>
      <c r="R105" s="14" t="s">
        <v>339</v>
      </c>
      <c r="S105" s="14"/>
      <c r="T105" s="14"/>
      <c r="U105" s="21" t="s">
        <v>25</v>
      </c>
      <c r="V105" s="21">
        <f>IF(U105="",0,VLOOKUP(U105,Dropdown_Lists!$B$2:$C$31,2,FALSE))</f>
        <v>0</v>
      </c>
      <c r="W105" s="21" t="str">
        <f>IF(U105="","",VLOOKUP(U105,Dropdown_Lists!$B$2:$D$31,3,FALSE))</f>
        <v>Vacant</v>
      </c>
      <c r="X105" s="21" t="s">
        <v>58</v>
      </c>
      <c r="Y105" s="21" t="s">
        <v>60</v>
      </c>
      <c r="Z105" s="21" t="str">
        <f>IF(U105="Vacant","Vacant","")</f>
        <v>Vacant</v>
      </c>
      <c r="AA105" s="21" t="s">
        <v>44</v>
      </c>
      <c r="AB105" s="21" t="str">
        <f t="shared" si="3"/>
        <v>Vacant</v>
      </c>
      <c r="AC105" s="21">
        <v>3</v>
      </c>
      <c r="AD105" s="21">
        <v>3</v>
      </c>
      <c r="AE105" s="21" t="str">
        <f>IF(U105="Vacant","","")</f>
        <v/>
      </c>
      <c r="AF105" s="21" t="str">
        <f>IF(U105="Vacant","No","")</f>
        <v>No</v>
      </c>
      <c r="AG105" s="21" t="str">
        <f>IF(U105="Vacant","","")</f>
        <v/>
      </c>
      <c r="AH105" t="s">
        <v>412</v>
      </c>
      <c r="AI105" t="s">
        <v>406</v>
      </c>
      <c r="AJ105" t="s">
        <v>137</v>
      </c>
      <c r="AK105" t="s">
        <v>58</v>
      </c>
      <c r="AL105" t="s">
        <v>58</v>
      </c>
    </row>
    <row r="106" spans="1:38" x14ac:dyDescent="0.35">
      <c r="A106" s="14" t="s">
        <v>40</v>
      </c>
      <c r="B106" s="14">
        <v>700</v>
      </c>
      <c r="C106" s="14" t="s">
        <v>413</v>
      </c>
      <c r="D106" s="22" t="s">
        <v>414</v>
      </c>
      <c r="E106" s="14">
        <v>1900</v>
      </c>
      <c r="F106" s="23">
        <v>1355200</v>
      </c>
      <c r="G106" s="17">
        <v>41931</v>
      </c>
      <c r="H106" s="26">
        <v>1</v>
      </c>
      <c r="I106" s="19">
        <v>11.4</v>
      </c>
      <c r="J106" s="25">
        <v>2382</v>
      </c>
      <c r="K106" s="14">
        <v>38</v>
      </c>
      <c r="L106" s="14">
        <v>44</v>
      </c>
      <c r="M106" s="25">
        <v>2221</v>
      </c>
      <c r="N106" s="21">
        <v>39</v>
      </c>
      <c r="O106" s="21">
        <v>1</v>
      </c>
      <c r="P106" s="17">
        <v>45034</v>
      </c>
      <c r="Q106" s="14">
        <v>0</v>
      </c>
      <c r="R106" s="14" t="s">
        <v>339</v>
      </c>
      <c r="S106" s="14"/>
      <c r="T106" s="14"/>
      <c r="U106" s="21" t="s">
        <v>25</v>
      </c>
      <c r="V106" s="21">
        <f>IF(U106="",0,VLOOKUP(U106,Dropdown_Lists!$B$2:$C$31,2,FALSE))</f>
        <v>0</v>
      </c>
      <c r="W106" s="21" t="str">
        <f>IF(U106="","",VLOOKUP(U106,Dropdown_Lists!$B$2:$D$31,3,FALSE))</f>
        <v>Vacant</v>
      </c>
      <c r="X106" s="21" t="s">
        <v>58</v>
      </c>
      <c r="Y106" s="21" t="s">
        <v>60</v>
      </c>
      <c r="Z106" s="21" t="str">
        <f>IF(U106="Vacant","Vacant","")</f>
        <v>Vacant</v>
      </c>
      <c r="AA106" s="21" t="s">
        <v>44</v>
      </c>
      <c r="AB106" s="21" t="str">
        <f t="shared" si="3"/>
        <v>Vacant</v>
      </c>
      <c r="AC106" s="21">
        <v>5</v>
      </c>
      <c r="AD106" s="21">
        <v>5</v>
      </c>
      <c r="AE106" s="21" t="str">
        <f>IF(U106="Vacant","","")</f>
        <v/>
      </c>
      <c r="AF106" s="21" t="str">
        <f>IF(U106="Vacant","No","")</f>
        <v>No</v>
      </c>
      <c r="AG106" s="21" t="str">
        <f>IF(U106="Vacant","","")</f>
        <v/>
      </c>
      <c r="AH106" t="s">
        <v>415</v>
      </c>
      <c r="AI106" t="s">
        <v>46</v>
      </c>
      <c r="AJ106" t="s">
        <v>97</v>
      </c>
      <c r="AK106" t="s">
        <v>44</v>
      </c>
      <c r="AL106" t="s">
        <v>58</v>
      </c>
    </row>
    <row r="107" spans="1:38" x14ac:dyDescent="0.35">
      <c r="A107" s="14" t="s">
        <v>40</v>
      </c>
      <c r="B107" s="14">
        <v>700</v>
      </c>
      <c r="C107" s="14" t="s">
        <v>416</v>
      </c>
      <c r="D107" s="22" t="s">
        <v>417</v>
      </c>
      <c r="E107" s="14">
        <v>1900</v>
      </c>
      <c r="F107" s="23">
        <v>1418700</v>
      </c>
      <c r="G107" s="17">
        <v>44816</v>
      </c>
      <c r="H107" s="26">
        <v>1300000</v>
      </c>
      <c r="I107" s="19">
        <v>3.5</v>
      </c>
      <c r="J107" s="25">
        <v>2231</v>
      </c>
      <c r="K107" s="14">
        <v>19</v>
      </c>
      <c r="L107" s="14">
        <v>43</v>
      </c>
      <c r="M107" s="25">
        <v>2219</v>
      </c>
      <c r="N107" s="21">
        <v>14</v>
      </c>
      <c r="O107" s="21">
        <v>0</v>
      </c>
      <c r="P107" s="17">
        <v>42539</v>
      </c>
      <c r="Q107" s="14">
        <v>8</v>
      </c>
      <c r="R107" s="14" t="s">
        <v>339</v>
      </c>
      <c r="S107" s="14"/>
      <c r="T107" s="14"/>
      <c r="U107" s="21" t="s">
        <v>183</v>
      </c>
      <c r="V107" s="21">
        <f>IF(U107="",0,VLOOKUP(U107,Dropdown_Lists!$B$2:$C$31,2,FALSE))</f>
        <v>20</v>
      </c>
      <c r="W107" s="21" t="str">
        <f>IF(U107="","",VLOOKUP(U107,Dropdown_Lists!$B$2:$D$31,3,FALSE))</f>
        <v>Food &amp; Drink</v>
      </c>
      <c r="X107" s="21" t="s">
        <v>44</v>
      </c>
      <c r="Y107" s="21"/>
      <c r="Z107" s="21" t="s">
        <v>112</v>
      </c>
      <c r="AA107" s="21" t="s">
        <v>44</v>
      </c>
      <c r="AB107" s="21" t="str">
        <f t="shared" si="3"/>
        <v/>
      </c>
      <c r="AC107" s="21">
        <v>2</v>
      </c>
      <c r="AD107" s="21">
        <v>4</v>
      </c>
      <c r="AE107" s="21">
        <v>1</v>
      </c>
      <c r="AF107" s="21" t="s">
        <v>44</v>
      </c>
      <c r="AG107" s="21">
        <v>3</v>
      </c>
      <c r="AH107" t="s">
        <v>418</v>
      </c>
      <c r="AI107" t="s">
        <v>313</v>
      </c>
      <c r="AJ107" t="s">
        <v>97</v>
      </c>
      <c r="AK107" t="s">
        <v>58</v>
      </c>
      <c r="AL107" t="s">
        <v>58</v>
      </c>
    </row>
    <row r="108" spans="1:38" x14ac:dyDescent="0.35">
      <c r="A108" s="14" t="s">
        <v>40</v>
      </c>
      <c r="B108" s="14">
        <v>700</v>
      </c>
      <c r="C108" s="14" t="s">
        <v>419</v>
      </c>
      <c r="D108" s="22" t="s">
        <v>420</v>
      </c>
      <c r="E108" s="14">
        <v>1900</v>
      </c>
      <c r="F108" s="23">
        <v>1626700</v>
      </c>
      <c r="G108" s="17">
        <v>44020</v>
      </c>
      <c r="H108" s="26">
        <v>2500000</v>
      </c>
      <c r="I108" s="19">
        <v>5.6</v>
      </c>
      <c r="J108" s="25">
        <v>2184</v>
      </c>
      <c r="K108" s="14">
        <v>19</v>
      </c>
      <c r="L108" s="14">
        <v>51</v>
      </c>
      <c r="M108" s="25">
        <v>2546</v>
      </c>
      <c r="N108" s="21">
        <v>15</v>
      </c>
      <c r="O108" s="21">
        <v>0</v>
      </c>
      <c r="P108" s="17">
        <v>45521</v>
      </c>
      <c r="Q108" s="14">
        <v>7</v>
      </c>
      <c r="R108" s="14" t="s">
        <v>339</v>
      </c>
      <c r="S108" s="14" t="s">
        <v>1839</v>
      </c>
      <c r="T108" s="14" t="s">
        <v>1823</v>
      </c>
      <c r="U108" s="21" t="s">
        <v>106</v>
      </c>
      <c r="V108" s="21">
        <f>IF(U108="",0,VLOOKUP(U108,Dropdown_Lists!$B$2:$C$31,2,FALSE))</f>
        <v>15</v>
      </c>
      <c r="W108" s="21" t="str">
        <f>IF(U108="","",VLOOKUP(U108,Dropdown_Lists!$B$2:$D$31,3,FALSE))</f>
        <v>Food &amp; Drink</v>
      </c>
      <c r="X108" s="21" t="s">
        <v>44</v>
      </c>
      <c r="Y108" s="21"/>
      <c r="Z108" s="21" t="s">
        <v>54</v>
      </c>
      <c r="AA108" s="21" t="s">
        <v>44</v>
      </c>
      <c r="AB108" s="21" t="str">
        <f t="shared" si="3"/>
        <v/>
      </c>
      <c r="AC108" s="21">
        <v>5</v>
      </c>
      <c r="AD108" s="21">
        <v>5</v>
      </c>
      <c r="AE108" s="21">
        <v>2</v>
      </c>
      <c r="AF108" s="21" t="s">
        <v>44</v>
      </c>
      <c r="AG108" s="21">
        <v>3</v>
      </c>
      <c r="AH108" t="s">
        <v>421</v>
      </c>
      <c r="AI108" t="s">
        <v>46</v>
      </c>
      <c r="AJ108" t="s">
        <v>97</v>
      </c>
      <c r="AK108" t="s">
        <v>44</v>
      </c>
      <c r="AL108" t="s">
        <v>58</v>
      </c>
    </row>
    <row r="109" spans="1:38" s="12" customFormat="1" x14ac:dyDescent="0.35">
      <c r="A109" s="14" t="s">
        <v>40</v>
      </c>
      <c r="B109" s="14">
        <v>700</v>
      </c>
      <c r="C109" s="14" t="s">
        <v>422</v>
      </c>
      <c r="D109" s="22" t="s">
        <v>423</v>
      </c>
      <c r="E109" s="14">
        <v>1900</v>
      </c>
      <c r="F109" s="23">
        <v>2397000</v>
      </c>
      <c r="G109" s="17">
        <v>31012</v>
      </c>
      <c r="H109" s="26">
        <v>1</v>
      </c>
      <c r="I109" s="19">
        <v>41.3</v>
      </c>
      <c r="J109" s="25">
        <v>10908</v>
      </c>
      <c r="K109" s="14">
        <v>93</v>
      </c>
      <c r="L109" s="14">
        <v>40</v>
      </c>
      <c r="M109" s="25">
        <v>9420</v>
      </c>
      <c r="N109" s="21">
        <v>6</v>
      </c>
      <c r="O109" s="21">
        <v>0</v>
      </c>
      <c r="P109" s="17">
        <v>41038</v>
      </c>
      <c r="Q109" s="14">
        <v>0</v>
      </c>
      <c r="R109" s="14" t="s">
        <v>339</v>
      </c>
      <c r="S109" s="14"/>
      <c r="T109" s="14"/>
      <c r="U109" s="21" t="s">
        <v>148</v>
      </c>
      <c r="V109" s="21">
        <f>IF(U109="",0,VLOOKUP(U109,Dropdown_Lists!$B$2:$C$31,2,FALSE))</f>
        <v>22</v>
      </c>
      <c r="W109" s="21" t="str">
        <f>IF(U109="","",VLOOKUP(U109,Dropdown_Lists!$B$2:$D$31,3,FALSE))</f>
        <v>Other</v>
      </c>
      <c r="X109" s="21" t="s">
        <v>44</v>
      </c>
      <c r="Y109" s="21"/>
      <c r="Z109" s="21" t="s">
        <v>332</v>
      </c>
      <c r="AA109" s="21" t="s">
        <v>58</v>
      </c>
      <c r="AB109" s="21" t="s">
        <v>424</v>
      </c>
      <c r="AC109" s="21">
        <v>5</v>
      </c>
      <c r="AD109" s="21">
        <v>5</v>
      </c>
      <c r="AE109" s="21">
        <v>2</v>
      </c>
      <c r="AF109" s="21" t="s">
        <v>44</v>
      </c>
      <c r="AG109" s="21">
        <v>5</v>
      </c>
      <c r="AH109" t="s">
        <v>425</v>
      </c>
      <c r="AI109" t="s">
        <v>46</v>
      </c>
      <c r="AJ109" t="s">
        <v>91</v>
      </c>
      <c r="AK109" t="s">
        <v>44</v>
      </c>
      <c r="AL109" t="s">
        <v>58</v>
      </c>
    </row>
    <row r="110" spans="1:38" s="12" customFormat="1" x14ac:dyDescent="0.35">
      <c r="A110" s="14" t="s">
        <v>40</v>
      </c>
      <c r="B110" s="14">
        <v>700</v>
      </c>
      <c r="C110" s="14" t="s">
        <v>426</v>
      </c>
      <c r="D110" s="22" t="s">
        <v>427</v>
      </c>
      <c r="E110" s="14">
        <v>1900</v>
      </c>
      <c r="F110" s="23">
        <v>351500</v>
      </c>
      <c r="G110" s="17">
        <v>42898</v>
      </c>
      <c r="H110" s="26">
        <v>1</v>
      </c>
      <c r="I110" s="19">
        <v>8.6999999999999993</v>
      </c>
      <c r="J110" s="25">
        <v>737</v>
      </c>
      <c r="K110" s="14">
        <v>12</v>
      </c>
      <c r="L110" s="14">
        <v>28</v>
      </c>
      <c r="M110" s="25">
        <v>1410</v>
      </c>
      <c r="N110" s="21">
        <v>0</v>
      </c>
      <c r="O110" s="21">
        <v>0</v>
      </c>
      <c r="P110" s="17"/>
      <c r="Q110" s="14">
        <v>1</v>
      </c>
      <c r="R110" s="14" t="s">
        <v>339</v>
      </c>
      <c r="S110" s="14"/>
      <c r="T110" s="14"/>
      <c r="U110" s="21" t="s">
        <v>123</v>
      </c>
      <c r="V110" s="21">
        <f>IF(U110="",0,VLOOKUP(U110,Dropdown_Lists!$B$2:$C$31,2,FALSE))</f>
        <v>23</v>
      </c>
      <c r="W110" s="21" t="str">
        <f>IF(U110="","",VLOOKUP(U110,Dropdown_Lists!$B$2:$D$31,3,FALSE))</f>
        <v>Retail Goods</v>
      </c>
      <c r="X110" s="21" t="s">
        <v>44</v>
      </c>
      <c r="Y110" s="21"/>
      <c r="Z110" s="21" t="s">
        <v>54</v>
      </c>
      <c r="AA110" s="21" t="s">
        <v>44</v>
      </c>
      <c r="AB110" s="21" t="str">
        <f>IF(U110="Vacant","Vacant","")</f>
        <v/>
      </c>
      <c r="AC110" s="21">
        <v>4</v>
      </c>
      <c r="AD110" s="21">
        <v>5</v>
      </c>
      <c r="AE110" s="21">
        <v>2</v>
      </c>
      <c r="AF110" s="21" t="s">
        <v>44</v>
      </c>
      <c r="AG110" s="21">
        <v>5</v>
      </c>
      <c r="AH110" t="s">
        <v>428</v>
      </c>
      <c r="AI110" t="s">
        <v>429</v>
      </c>
      <c r="AJ110" t="s">
        <v>97</v>
      </c>
      <c r="AK110" t="s">
        <v>58</v>
      </c>
      <c r="AL110" t="s">
        <v>44</v>
      </c>
    </row>
    <row r="111" spans="1:38" s="12" customFormat="1" x14ac:dyDescent="0.35">
      <c r="A111" s="14" t="s">
        <v>40</v>
      </c>
      <c r="B111" s="14">
        <v>700</v>
      </c>
      <c r="C111" s="14" t="s">
        <v>430</v>
      </c>
      <c r="D111" s="22" t="s">
        <v>431</v>
      </c>
      <c r="E111" s="14">
        <v>1900</v>
      </c>
      <c r="F111" s="23">
        <v>2109500</v>
      </c>
      <c r="G111" s="17">
        <v>43045</v>
      </c>
      <c r="H111" s="26">
        <v>1845000</v>
      </c>
      <c r="I111" s="19">
        <v>8.3000000000000007</v>
      </c>
      <c r="J111" s="25">
        <v>4702</v>
      </c>
      <c r="K111" s="14">
        <v>34</v>
      </c>
      <c r="L111" s="14">
        <v>33</v>
      </c>
      <c r="M111" s="25">
        <v>7065</v>
      </c>
      <c r="N111" s="21">
        <v>0</v>
      </c>
      <c r="O111" s="21">
        <v>0</v>
      </c>
      <c r="P111" s="17"/>
      <c r="Q111" s="14">
        <v>0</v>
      </c>
      <c r="R111" s="14" t="s">
        <v>339</v>
      </c>
      <c r="S111" s="14"/>
      <c r="T111" s="14"/>
      <c r="U111" s="21" t="s">
        <v>53</v>
      </c>
      <c r="V111" s="21">
        <f>IF(U111="",0,VLOOKUP(U111,Dropdown_Lists!$B$2:$C$31,2,FALSE))</f>
        <v>24</v>
      </c>
      <c r="W111" s="21" t="str">
        <f>IF(U111="","",VLOOKUP(U111,Dropdown_Lists!$B$2:$D$31,3,FALSE))</f>
        <v>Personal Services</v>
      </c>
      <c r="X111" s="21" t="s">
        <v>44</v>
      </c>
      <c r="Y111" s="21"/>
      <c r="Z111" s="21" t="s">
        <v>54</v>
      </c>
      <c r="AA111" s="21" t="s">
        <v>58</v>
      </c>
      <c r="AB111" s="21" t="s">
        <v>432</v>
      </c>
      <c r="AC111" s="21">
        <v>3</v>
      </c>
      <c r="AD111" s="21">
        <v>4</v>
      </c>
      <c r="AE111" s="21">
        <v>2</v>
      </c>
      <c r="AF111" s="21" t="s">
        <v>44</v>
      </c>
      <c r="AG111" s="21">
        <v>2</v>
      </c>
      <c r="AH111" t="s">
        <v>433</v>
      </c>
      <c r="AI111" t="s">
        <v>46</v>
      </c>
      <c r="AJ111" t="s">
        <v>97</v>
      </c>
      <c r="AK111" t="s">
        <v>44</v>
      </c>
      <c r="AL111" t="s">
        <v>58</v>
      </c>
    </row>
    <row r="112" spans="1:38" x14ac:dyDescent="0.35">
      <c r="A112" s="14" t="s">
        <v>40</v>
      </c>
      <c r="B112" s="14">
        <v>700</v>
      </c>
      <c r="C112" s="14" t="s">
        <v>434</v>
      </c>
      <c r="D112" s="22" t="s">
        <v>435</v>
      </c>
      <c r="E112" s="14">
        <v>1900</v>
      </c>
      <c r="F112" s="23">
        <v>501200</v>
      </c>
      <c r="G112" s="17">
        <v>44533</v>
      </c>
      <c r="H112" s="26">
        <v>830000</v>
      </c>
      <c r="I112" s="19">
        <v>4.2</v>
      </c>
      <c r="J112" s="25">
        <v>1933</v>
      </c>
      <c r="K112" s="14">
        <v>17</v>
      </c>
      <c r="L112" s="14">
        <v>33</v>
      </c>
      <c r="M112" s="25">
        <v>903</v>
      </c>
      <c r="N112" s="21">
        <v>5</v>
      </c>
      <c r="O112" s="21">
        <v>0</v>
      </c>
      <c r="P112" s="17">
        <v>45855</v>
      </c>
      <c r="Q112" s="14">
        <v>0</v>
      </c>
      <c r="R112" s="14" t="s">
        <v>339</v>
      </c>
      <c r="S112" s="14"/>
      <c r="T112" s="14"/>
      <c r="U112" s="21" t="s">
        <v>130</v>
      </c>
      <c r="V112" s="21">
        <f>IF(U112="",0,VLOOKUP(U112,Dropdown_Lists!$B$2:$C$31,2,FALSE))</f>
        <v>20</v>
      </c>
      <c r="W112" s="21" t="str">
        <f>IF(U112="","",VLOOKUP(U112,Dropdown_Lists!$B$2:$D$31,3,FALSE))</f>
        <v>Food &amp; Drink</v>
      </c>
      <c r="X112" s="21" t="s">
        <v>44</v>
      </c>
      <c r="Y112" s="21"/>
      <c r="Z112" s="21" t="s">
        <v>54</v>
      </c>
      <c r="AA112" s="21" t="s">
        <v>44</v>
      </c>
      <c r="AB112" s="21" t="str">
        <f t="shared" ref="AB112:AB134" si="4">IF(U112="Vacant","Vacant","")</f>
        <v/>
      </c>
      <c r="AC112" s="21">
        <v>5</v>
      </c>
      <c r="AD112" s="21">
        <v>5</v>
      </c>
      <c r="AE112" s="21">
        <v>2</v>
      </c>
      <c r="AF112" s="21" t="s">
        <v>44</v>
      </c>
      <c r="AG112" s="21">
        <v>2</v>
      </c>
      <c r="AH112" t="s">
        <v>436</v>
      </c>
      <c r="AI112" t="s">
        <v>46</v>
      </c>
      <c r="AJ112" t="s">
        <v>57</v>
      </c>
      <c r="AK112" t="s">
        <v>44</v>
      </c>
      <c r="AL112" t="s">
        <v>58</v>
      </c>
    </row>
    <row r="113" spans="1:38" x14ac:dyDescent="0.35">
      <c r="A113" s="14" t="s">
        <v>40</v>
      </c>
      <c r="B113" s="14">
        <v>700</v>
      </c>
      <c r="C113" s="14" t="s">
        <v>437</v>
      </c>
      <c r="D113" s="22" t="s">
        <v>438</v>
      </c>
      <c r="E113" s="14">
        <v>1900</v>
      </c>
      <c r="F113" s="23">
        <v>1682000</v>
      </c>
      <c r="G113" s="17">
        <v>41578</v>
      </c>
      <c r="H113" s="26">
        <v>1</v>
      </c>
      <c r="I113" s="19">
        <v>12.3</v>
      </c>
      <c r="J113" s="25">
        <v>4194</v>
      </c>
      <c r="K113" s="14">
        <v>20</v>
      </c>
      <c r="L113" s="14">
        <v>37</v>
      </c>
      <c r="M113" s="25">
        <v>3335</v>
      </c>
      <c r="N113" s="21">
        <v>66</v>
      </c>
      <c r="O113" s="21">
        <v>0</v>
      </c>
      <c r="P113" s="17">
        <v>45979</v>
      </c>
      <c r="Q113" s="14">
        <v>3</v>
      </c>
      <c r="R113" s="14" t="s">
        <v>339</v>
      </c>
      <c r="S113" s="14"/>
      <c r="T113" s="14"/>
      <c r="U113" s="21" t="s">
        <v>439</v>
      </c>
      <c r="V113" s="21">
        <f>IF(U113="",0,VLOOKUP(U113,Dropdown_Lists!$B$2:$C$31,2,FALSE))</f>
        <v>23</v>
      </c>
      <c r="W113" s="21" t="str">
        <f>IF(U113="","",VLOOKUP(U113,Dropdown_Lists!$B$2:$D$31,3,FALSE))</f>
        <v>Grocery &amp; Market</v>
      </c>
      <c r="X113" s="21" t="s">
        <v>44</v>
      </c>
      <c r="Y113" s="21"/>
      <c r="Z113" s="21" t="s">
        <v>54</v>
      </c>
      <c r="AA113" s="21" t="s">
        <v>44</v>
      </c>
      <c r="AB113" s="21" t="str">
        <f t="shared" si="4"/>
        <v/>
      </c>
      <c r="AC113" s="21">
        <v>3</v>
      </c>
      <c r="AD113" s="21">
        <v>4</v>
      </c>
      <c r="AE113" s="21">
        <v>2</v>
      </c>
      <c r="AF113" s="21" t="s">
        <v>44</v>
      </c>
      <c r="AG113" s="21">
        <v>1</v>
      </c>
      <c r="AH113" t="s">
        <v>440</v>
      </c>
      <c r="AI113" t="s">
        <v>441</v>
      </c>
      <c r="AJ113" t="s">
        <v>91</v>
      </c>
      <c r="AK113" t="s">
        <v>58</v>
      </c>
      <c r="AL113" t="s">
        <v>44</v>
      </c>
    </row>
    <row r="114" spans="1:38" s="12" customFormat="1" x14ac:dyDescent="0.35">
      <c r="A114" s="14" t="s">
        <v>40</v>
      </c>
      <c r="B114" s="14">
        <v>700</v>
      </c>
      <c r="C114" s="14" t="s">
        <v>442</v>
      </c>
      <c r="D114" s="22"/>
      <c r="E114" s="14">
        <v>1900</v>
      </c>
      <c r="F114" s="23" t="s">
        <v>84</v>
      </c>
      <c r="G114" s="17" t="s">
        <v>84</v>
      </c>
      <c r="H114" s="26" t="s">
        <v>84</v>
      </c>
      <c r="I114" s="19"/>
      <c r="J114" s="25" t="s">
        <v>84</v>
      </c>
      <c r="K114" s="14">
        <v>20</v>
      </c>
      <c r="L114" s="14">
        <v>37</v>
      </c>
      <c r="M114" s="25" t="s">
        <v>84</v>
      </c>
      <c r="N114" s="21" t="s">
        <v>84</v>
      </c>
      <c r="O114" s="21"/>
      <c r="P114" s="17"/>
      <c r="Q114" s="14">
        <v>1</v>
      </c>
      <c r="R114" s="14" t="s">
        <v>339</v>
      </c>
      <c r="S114" s="14"/>
      <c r="T114" s="14"/>
      <c r="U114" s="21" t="s">
        <v>25</v>
      </c>
      <c r="V114" s="21">
        <f>IF(U114="",0,VLOOKUP(U114,Dropdown_Lists!$B$2:$C$31,2,FALSE))</f>
        <v>0</v>
      </c>
      <c r="W114" s="21" t="str">
        <f>IF(U114="","",VLOOKUP(U114,Dropdown_Lists!$B$2:$D$31,3,FALSE))</f>
        <v>Vacant</v>
      </c>
      <c r="X114" s="21" t="s">
        <v>58</v>
      </c>
      <c r="Y114" s="21" t="s">
        <v>60</v>
      </c>
      <c r="Z114" s="21" t="str">
        <f>IF(U114="Vacant","Vacant","")</f>
        <v>Vacant</v>
      </c>
      <c r="AA114" s="21" t="s">
        <v>44</v>
      </c>
      <c r="AB114" s="21" t="str">
        <f t="shared" si="4"/>
        <v>Vacant</v>
      </c>
      <c r="AC114" s="21">
        <v>2</v>
      </c>
      <c r="AD114" s="21">
        <v>4</v>
      </c>
      <c r="AE114" s="21" t="str">
        <f>IF(U114="Vacant","","")</f>
        <v/>
      </c>
      <c r="AF114" s="21" t="str">
        <f>IF(U114="Vacant","No","")</f>
        <v>No</v>
      </c>
      <c r="AG114" s="21" t="str">
        <f>IF(U114="Vacant","","")</f>
        <v/>
      </c>
    </row>
    <row r="115" spans="1:38" s="12" customFormat="1" x14ac:dyDescent="0.35">
      <c r="A115" s="14" t="s">
        <v>40</v>
      </c>
      <c r="B115" s="14">
        <v>700</v>
      </c>
      <c r="C115" s="14" t="s">
        <v>443</v>
      </c>
      <c r="D115" s="22"/>
      <c r="E115" s="14">
        <v>1900</v>
      </c>
      <c r="F115" s="23" t="s">
        <v>84</v>
      </c>
      <c r="G115" s="17" t="s">
        <v>84</v>
      </c>
      <c r="H115" s="26" t="s">
        <v>84</v>
      </c>
      <c r="I115" s="19"/>
      <c r="J115" s="25" t="s">
        <v>84</v>
      </c>
      <c r="K115" s="14">
        <v>10</v>
      </c>
      <c r="L115" s="14">
        <v>37</v>
      </c>
      <c r="M115" s="25" t="s">
        <v>84</v>
      </c>
      <c r="N115" s="21" t="s">
        <v>84</v>
      </c>
      <c r="O115" s="21"/>
      <c r="P115" s="17"/>
      <c r="Q115" s="14">
        <v>1</v>
      </c>
      <c r="R115" s="14" t="s">
        <v>339</v>
      </c>
      <c r="S115" s="14"/>
      <c r="T115" s="14"/>
      <c r="U115" s="21" t="s">
        <v>444</v>
      </c>
      <c r="V115" s="21">
        <f>IF(U115="",0,VLOOKUP(U115,Dropdown_Lists!$B$2:$C$31,2,FALSE))</f>
        <v>16</v>
      </c>
      <c r="W115" s="21" t="str">
        <f>IF(U115="","",VLOOKUP(U115,Dropdown_Lists!$B$2:$D$31,3,FALSE))</f>
        <v>Professional Services</v>
      </c>
      <c r="X115" s="21" t="s">
        <v>44</v>
      </c>
      <c r="Y115" s="21"/>
      <c r="Z115" s="21" t="s">
        <v>54</v>
      </c>
      <c r="AA115" s="21" t="s">
        <v>44</v>
      </c>
      <c r="AB115" s="21" t="str">
        <f t="shared" si="4"/>
        <v/>
      </c>
      <c r="AC115" s="21">
        <v>3</v>
      </c>
      <c r="AD115" s="21">
        <v>4</v>
      </c>
      <c r="AE115" s="21">
        <v>1</v>
      </c>
      <c r="AF115" s="21" t="s">
        <v>44</v>
      </c>
      <c r="AG115" s="21">
        <v>2</v>
      </c>
    </row>
    <row r="116" spans="1:38" s="12" customFormat="1" x14ac:dyDescent="0.35">
      <c r="A116" s="14" t="s">
        <v>40</v>
      </c>
      <c r="B116" s="14">
        <v>700</v>
      </c>
      <c r="C116" s="14" t="s">
        <v>445</v>
      </c>
      <c r="D116" s="22" t="s">
        <v>446</v>
      </c>
      <c r="E116" s="14">
        <v>1900</v>
      </c>
      <c r="F116" s="23">
        <v>929500</v>
      </c>
      <c r="G116" s="17">
        <v>29374</v>
      </c>
      <c r="H116" s="26">
        <v>1</v>
      </c>
      <c r="I116" s="19">
        <v>45.7</v>
      </c>
      <c r="J116" s="25">
        <v>1135</v>
      </c>
      <c r="K116" s="14">
        <v>19</v>
      </c>
      <c r="L116" s="14">
        <v>42</v>
      </c>
      <c r="M116" s="25">
        <v>1254</v>
      </c>
      <c r="N116" s="21">
        <v>16</v>
      </c>
      <c r="O116" s="21">
        <v>0</v>
      </c>
      <c r="P116" s="17">
        <v>45248</v>
      </c>
      <c r="Q116" s="14">
        <v>7</v>
      </c>
      <c r="R116" s="14" t="s">
        <v>339</v>
      </c>
      <c r="S116" s="14"/>
      <c r="T116" s="14"/>
      <c r="U116" s="21" t="s">
        <v>123</v>
      </c>
      <c r="V116" s="21">
        <f>IF(U116="",0,VLOOKUP(U116,Dropdown_Lists!$B$2:$C$31,2,FALSE))</f>
        <v>23</v>
      </c>
      <c r="W116" s="21" t="str">
        <f>IF(U116="","",VLOOKUP(U116,Dropdown_Lists!$B$2:$D$31,3,FALSE))</f>
        <v>Retail Goods</v>
      </c>
      <c r="X116" s="21" t="s">
        <v>44</v>
      </c>
      <c r="Y116" s="21"/>
      <c r="Z116" s="21" t="s">
        <v>54</v>
      </c>
      <c r="AA116" s="21" t="s">
        <v>44</v>
      </c>
      <c r="AB116" s="21" t="str">
        <f t="shared" si="4"/>
        <v/>
      </c>
      <c r="AC116" s="21">
        <v>2</v>
      </c>
      <c r="AD116" s="21">
        <v>5</v>
      </c>
      <c r="AE116" s="21">
        <v>2</v>
      </c>
      <c r="AF116" s="21" t="s">
        <v>44</v>
      </c>
      <c r="AG116" s="21">
        <v>5</v>
      </c>
      <c r="AH116" t="s">
        <v>447</v>
      </c>
      <c r="AI116" t="s">
        <v>46</v>
      </c>
      <c r="AJ116" t="s">
        <v>137</v>
      </c>
      <c r="AK116" t="s">
        <v>44</v>
      </c>
      <c r="AL116" t="s">
        <v>44</v>
      </c>
    </row>
    <row r="117" spans="1:38" x14ac:dyDescent="0.35">
      <c r="A117" s="14" t="s">
        <v>40</v>
      </c>
      <c r="B117" s="14">
        <v>800</v>
      </c>
      <c r="C117" s="14" t="s">
        <v>448</v>
      </c>
      <c r="D117" s="22" t="s">
        <v>449</v>
      </c>
      <c r="E117" s="14">
        <v>1900</v>
      </c>
      <c r="F117" s="23">
        <v>504900</v>
      </c>
      <c r="G117" s="17">
        <v>39280</v>
      </c>
      <c r="H117" s="26">
        <v>650000</v>
      </c>
      <c r="I117" s="19">
        <v>18.600000000000001</v>
      </c>
      <c r="J117" s="25">
        <v>888</v>
      </c>
      <c r="K117" s="14">
        <v>15</v>
      </c>
      <c r="L117" s="14">
        <v>37</v>
      </c>
      <c r="M117" s="25">
        <v>869</v>
      </c>
      <c r="N117" s="21">
        <v>11</v>
      </c>
      <c r="O117" s="21">
        <v>0</v>
      </c>
      <c r="P117" s="17">
        <v>45528</v>
      </c>
      <c r="Q117" s="14">
        <v>1</v>
      </c>
      <c r="R117" s="14" t="s">
        <v>339</v>
      </c>
      <c r="S117" s="14"/>
      <c r="T117" s="14"/>
      <c r="U117" s="21" t="s">
        <v>53</v>
      </c>
      <c r="V117" s="21">
        <f>IF(U117="",0,VLOOKUP(U117,Dropdown_Lists!$B$2:$C$31,2,FALSE))</f>
        <v>24</v>
      </c>
      <c r="W117" s="21" t="str">
        <f>IF(U117="","",VLOOKUP(U117,Dropdown_Lists!$B$2:$D$31,3,FALSE))</f>
        <v>Personal Services</v>
      </c>
      <c r="X117" s="21" t="s">
        <v>44</v>
      </c>
      <c r="Y117" s="21"/>
      <c r="Z117" s="21" t="s">
        <v>54</v>
      </c>
      <c r="AA117" s="21" t="s">
        <v>44</v>
      </c>
      <c r="AB117" s="21" t="str">
        <f t="shared" si="4"/>
        <v/>
      </c>
      <c r="AC117" s="21">
        <v>2</v>
      </c>
      <c r="AD117" s="21">
        <v>4</v>
      </c>
      <c r="AE117" s="21">
        <v>1</v>
      </c>
      <c r="AF117" s="21" t="s">
        <v>44</v>
      </c>
      <c r="AG117" s="21">
        <v>2</v>
      </c>
      <c r="AH117" t="s">
        <v>450</v>
      </c>
      <c r="AI117" t="s">
        <v>46</v>
      </c>
      <c r="AJ117" t="s">
        <v>97</v>
      </c>
      <c r="AK117" t="s">
        <v>44</v>
      </c>
      <c r="AL117" t="s">
        <v>44</v>
      </c>
    </row>
    <row r="118" spans="1:38" x14ac:dyDescent="0.35">
      <c r="A118" s="14" t="s">
        <v>40</v>
      </c>
      <c r="B118" s="14">
        <v>800</v>
      </c>
      <c r="C118" s="14" t="s">
        <v>451</v>
      </c>
      <c r="D118" s="22" t="s">
        <v>452</v>
      </c>
      <c r="E118" s="14">
        <v>1900</v>
      </c>
      <c r="F118" s="23">
        <v>504900</v>
      </c>
      <c r="G118" s="17">
        <v>43689</v>
      </c>
      <c r="H118" s="26">
        <v>535000</v>
      </c>
      <c r="I118" s="19">
        <v>6.6</v>
      </c>
      <c r="J118" s="25">
        <v>872</v>
      </c>
      <c r="K118" s="14">
        <v>15</v>
      </c>
      <c r="L118" s="14">
        <v>35</v>
      </c>
      <c r="M118" s="25">
        <v>748</v>
      </c>
      <c r="N118" s="21">
        <v>19</v>
      </c>
      <c r="O118" s="21">
        <v>0</v>
      </c>
      <c r="P118" s="17">
        <v>45528</v>
      </c>
      <c r="Q118" s="14">
        <v>2</v>
      </c>
      <c r="R118" s="14" t="s">
        <v>339</v>
      </c>
      <c r="S118" s="14"/>
      <c r="T118" s="14"/>
      <c r="U118" s="21" t="s">
        <v>25</v>
      </c>
      <c r="V118" s="21">
        <f>IF(U118="",0,VLOOKUP(U118,Dropdown_Lists!$B$2:$C$31,2,FALSE))</f>
        <v>0</v>
      </c>
      <c r="W118" s="21" t="str">
        <f>IF(U118="","",VLOOKUP(U118,Dropdown_Lists!$B$2:$D$31,3,FALSE))</f>
        <v>Vacant</v>
      </c>
      <c r="X118" s="21" t="s">
        <v>58</v>
      </c>
      <c r="Y118" s="21" t="s">
        <v>60</v>
      </c>
      <c r="Z118" s="21" t="str">
        <f>IF(U118="Vacant","Vacant","")</f>
        <v>Vacant</v>
      </c>
      <c r="AA118" s="21" t="s">
        <v>44</v>
      </c>
      <c r="AB118" s="21" t="str">
        <f t="shared" si="4"/>
        <v>Vacant</v>
      </c>
      <c r="AC118" s="21">
        <v>3</v>
      </c>
      <c r="AD118" s="21">
        <v>3</v>
      </c>
      <c r="AE118" s="21" t="str">
        <f>IF(U118="Vacant","","")</f>
        <v/>
      </c>
      <c r="AF118" s="21" t="str">
        <f>IF(U118="Vacant","No","")</f>
        <v>No</v>
      </c>
      <c r="AG118" s="21" t="str">
        <f>IF(U118="Vacant","","")</f>
        <v/>
      </c>
      <c r="AH118" t="s">
        <v>453</v>
      </c>
      <c r="AI118" t="s">
        <v>46</v>
      </c>
      <c r="AJ118" t="s">
        <v>97</v>
      </c>
      <c r="AK118" t="s">
        <v>44</v>
      </c>
      <c r="AL118" t="s">
        <v>44</v>
      </c>
    </row>
    <row r="119" spans="1:38" s="12" customFormat="1" x14ac:dyDescent="0.35">
      <c r="A119" s="14" t="s">
        <v>40</v>
      </c>
      <c r="B119" s="14">
        <v>800</v>
      </c>
      <c r="C119" s="14" t="s">
        <v>454</v>
      </c>
      <c r="D119" s="22" t="s">
        <v>455</v>
      </c>
      <c r="E119" s="14">
        <v>1900</v>
      </c>
      <c r="F119" s="23">
        <v>912000</v>
      </c>
      <c r="G119" s="17">
        <v>37313</v>
      </c>
      <c r="H119" s="26">
        <v>330000</v>
      </c>
      <c r="I119" s="19">
        <v>24</v>
      </c>
      <c r="J119" s="25">
        <v>1761</v>
      </c>
      <c r="K119" s="14">
        <v>30</v>
      </c>
      <c r="L119" s="14">
        <v>38</v>
      </c>
      <c r="M119" s="25">
        <v>1506</v>
      </c>
      <c r="N119" s="21">
        <v>8</v>
      </c>
      <c r="O119" s="21">
        <v>0</v>
      </c>
      <c r="P119" s="17">
        <v>45521</v>
      </c>
      <c r="Q119" s="14">
        <v>0</v>
      </c>
      <c r="R119" s="14" t="s">
        <v>339</v>
      </c>
      <c r="S119" s="14"/>
      <c r="T119" s="14"/>
      <c r="U119" s="21" t="s">
        <v>209</v>
      </c>
      <c r="V119" s="21">
        <f>IF(U119="",0,VLOOKUP(U119,Dropdown_Lists!$B$2:$C$31,2,FALSE))</f>
        <v>22</v>
      </c>
      <c r="W119" s="21" t="str">
        <f>IF(U119="","",VLOOKUP(U119,Dropdown_Lists!$B$2:$D$31,3,FALSE))</f>
        <v>Retail Goods</v>
      </c>
      <c r="X119" s="21" t="s">
        <v>44</v>
      </c>
      <c r="Y119" s="21"/>
      <c r="Z119" s="21" t="s">
        <v>54</v>
      </c>
      <c r="AA119" s="21" t="s">
        <v>44</v>
      </c>
      <c r="AB119" s="21" t="str">
        <f t="shared" si="4"/>
        <v/>
      </c>
      <c r="AC119" s="21">
        <v>4</v>
      </c>
      <c r="AD119" s="21">
        <v>3</v>
      </c>
      <c r="AE119" s="21">
        <v>2</v>
      </c>
      <c r="AF119" s="21" t="s">
        <v>44</v>
      </c>
      <c r="AG119" s="21">
        <v>2</v>
      </c>
      <c r="AH119" t="s">
        <v>456</v>
      </c>
      <c r="AI119" t="s">
        <v>406</v>
      </c>
      <c r="AJ119" t="s">
        <v>97</v>
      </c>
      <c r="AK119" t="s">
        <v>58</v>
      </c>
      <c r="AL119" t="s">
        <v>44</v>
      </c>
    </row>
    <row r="120" spans="1:38" s="12" customFormat="1" x14ac:dyDescent="0.35">
      <c r="A120" s="14" t="s">
        <v>40</v>
      </c>
      <c r="B120" s="14">
        <v>800</v>
      </c>
      <c r="C120" s="14" t="s">
        <v>457</v>
      </c>
      <c r="D120" s="22" t="s">
        <v>458</v>
      </c>
      <c r="E120" s="14">
        <v>1900</v>
      </c>
      <c r="F120" s="23">
        <v>659000</v>
      </c>
      <c r="G120" s="17">
        <v>41674</v>
      </c>
      <c r="H120" s="26">
        <v>570000</v>
      </c>
      <c r="I120" s="19">
        <v>12.1</v>
      </c>
      <c r="J120" s="25">
        <v>1180</v>
      </c>
      <c r="K120" s="14">
        <v>15</v>
      </c>
      <c r="L120" s="14">
        <v>37</v>
      </c>
      <c r="M120" s="25">
        <v>868</v>
      </c>
      <c r="N120" s="21">
        <v>8</v>
      </c>
      <c r="O120" s="21">
        <v>0</v>
      </c>
      <c r="P120" s="17">
        <v>45528</v>
      </c>
      <c r="Q120" s="14">
        <v>4</v>
      </c>
      <c r="R120" s="14" t="s">
        <v>339</v>
      </c>
      <c r="S120" s="14"/>
      <c r="T120" s="14"/>
      <c r="U120" s="21" t="s">
        <v>25</v>
      </c>
      <c r="V120" s="21">
        <f>IF(U120="",0,VLOOKUP(U120,Dropdown_Lists!$B$2:$C$31,2,FALSE))</f>
        <v>0</v>
      </c>
      <c r="W120" s="21" t="str">
        <f>IF(U120="","",VLOOKUP(U120,Dropdown_Lists!$B$2:$D$31,3,FALSE))</f>
        <v>Vacant</v>
      </c>
      <c r="X120" s="21" t="s">
        <v>58</v>
      </c>
      <c r="Y120" s="21" t="s">
        <v>63</v>
      </c>
      <c r="Z120" s="21" t="str">
        <f>IF(U120="Vacant","Vacant","")</f>
        <v>Vacant</v>
      </c>
      <c r="AA120" s="21" t="s">
        <v>44</v>
      </c>
      <c r="AB120" s="21" t="str">
        <f t="shared" si="4"/>
        <v>Vacant</v>
      </c>
      <c r="AC120" s="21">
        <v>2</v>
      </c>
      <c r="AD120" s="21">
        <v>4</v>
      </c>
      <c r="AE120" s="21" t="str">
        <f>IF(U120="Vacant","","")</f>
        <v/>
      </c>
      <c r="AF120" s="21" t="str">
        <f>IF(U120="Vacant","No","")</f>
        <v>No</v>
      </c>
      <c r="AG120" s="21" t="str">
        <f>IF(U120="Vacant","","")</f>
        <v/>
      </c>
      <c r="AH120" t="s">
        <v>459</v>
      </c>
      <c r="AI120" t="s">
        <v>46</v>
      </c>
      <c r="AJ120" t="s">
        <v>97</v>
      </c>
      <c r="AK120" t="s">
        <v>44</v>
      </c>
      <c r="AL120" t="s">
        <v>44</v>
      </c>
    </row>
    <row r="121" spans="1:38" s="12" customFormat="1" x14ac:dyDescent="0.35">
      <c r="A121" s="14" t="s">
        <v>40</v>
      </c>
      <c r="B121" s="14">
        <v>800</v>
      </c>
      <c r="C121" s="14" t="s">
        <v>460</v>
      </c>
      <c r="D121" s="22" t="s">
        <v>461</v>
      </c>
      <c r="E121" s="14">
        <v>1900</v>
      </c>
      <c r="F121" s="23">
        <v>726700</v>
      </c>
      <c r="G121" s="17">
        <v>36145</v>
      </c>
      <c r="H121" s="26">
        <v>100000</v>
      </c>
      <c r="I121" s="19">
        <v>27.2</v>
      </c>
      <c r="J121" s="25">
        <v>1130</v>
      </c>
      <c r="K121" s="14">
        <v>15</v>
      </c>
      <c r="L121" s="14">
        <v>37</v>
      </c>
      <c r="M121" s="25">
        <v>1193</v>
      </c>
      <c r="N121" s="21">
        <v>6</v>
      </c>
      <c r="O121" s="21">
        <v>0</v>
      </c>
      <c r="P121" s="17">
        <v>42539</v>
      </c>
      <c r="Q121" s="14">
        <v>1</v>
      </c>
      <c r="R121" s="14" t="s">
        <v>339</v>
      </c>
      <c r="S121" s="14"/>
      <c r="T121" s="14"/>
      <c r="U121" s="21" t="s">
        <v>267</v>
      </c>
      <c r="V121" s="21">
        <f>IF(U121="",0,VLOOKUP(U121,Dropdown_Lists!$B$2:$C$31,2,FALSE))</f>
        <v>24</v>
      </c>
      <c r="W121" s="21" t="str">
        <f>IF(U121="","",VLOOKUP(U121,Dropdown_Lists!$B$2:$D$31,3,FALSE))</f>
        <v>Health &amp; Wellness</v>
      </c>
      <c r="X121" s="21" t="s">
        <v>44</v>
      </c>
      <c r="Y121" s="21"/>
      <c r="Z121" s="21" t="s">
        <v>54</v>
      </c>
      <c r="AA121" s="21" t="s">
        <v>44</v>
      </c>
      <c r="AB121" s="21" t="str">
        <f t="shared" si="4"/>
        <v/>
      </c>
      <c r="AC121" s="21">
        <v>3</v>
      </c>
      <c r="AD121" s="21">
        <v>3</v>
      </c>
      <c r="AE121" s="21">
        <v>1</v>
      </c>
      <c r="AF121" s="21" t="s">
        <v>44</v>
      </c>
      <c r="AG121" s="21">
        <v>5</v>
      </c>
      <c r="AH121" t="s">
        <v>462</v>
      </c>
      <c r="AI121" t="s">
        <v>46</v>
      </c>
      <c r="AJ121" t="s">
        <v>97</v>
      </c>
      <c r="AK121" t="s">
        <v>44</v>
      </c>
      <c r="AL121" t="s">
        <v>58</v>
      </c>
    </row>
    <row r="122" spans="1:38" x14ac:dyDescent="0.35">
      <c r="A122" s="14" t="s">
        <v>40</v>
      </c>
      <c r="B122" s="14">
        <v>800</v>
      </c>
      <c r="C122" s="14" t="s">
        <v>463</v>
      </c>
      <c r="D122" s="22" t="s">
        <v>464</v>
      </c>
      <c r="E122" s="14">
        <v>1915</v>
      </c>
      <c r="F122" s="23">
        <v>851200</v>
      </c>
      <c r="G122" s="17">
        <v>36145</v>
      </c>
      <c r="H122" s="26">
        <v>100000</v>
      </c>
      <c r="I122" s="19">
        <v>27.2</v>
      </c>
      <c r="J122" s="25">
        <v>2318</v>
      </c>
      <c r="K122" s="14">
        <v>16</v>
      </c>
      <c r="L122" s="14">
        <v>33</v>
      </c>
      <c r="M122" s="25">
        <v>1536</v>
      </c>
      <c r="N122" s="21">
        <v>2</v>
      </c>
      <c r="O122" s="21">
        <v>0</v>
      </c>
      <c r="P122" s="17">
        <v>42539</v>
      </c>
      <c r="Q122" s="14">
        <v>1</v>
      </c>
      <c r="R122" s="14" t="s">
        <v>339</v>
      </c>
      <c r="S122" s="14"/>
      <c r="T122" s="14"/>
      <c r="U122" s="21"/>
      <c r="V122" s="21"/>
      <c r="W122" s="21" t="str">
        <f>IF(U122="","",VLOOKUP(U122,Dropdown_Lists!$B$2:$D$31,3,FALSE))</f>
        <v/>
      </c>
      <c r="X122" s="21" t="s">
        <v>44</v>
      </c>
      <c r="Y122" s="21"/>
      <c r="Z122" s="21" t="str">
        <f>IF(U122="Vacant","Vacant","")</f>
        <v/>
      </c>
      <c r="AA122" s="21"/>
      <c r="AB122" s="21" t="str">
        <f t="shared" si="4"/>
        <v/>
      </c>
      <c r="AC122" s="21"/>
      <c r="AD122" s="21"/>
      <c r="AE122" s="21" t="str">
        <f>IF(U122="Vacant","","")</f>
        <v/>
      </c>
      <c r="AF122" s="21" t="str">
        <f>IF(U122="Vacant","No","")</f>
        <v/>
      </c>
      <c r="AG122" s="21" t="str">
        <f>IF(U122="Vacant","","")</f>
        <v/>
      </c>
      <c r="AH122" t="s">
        <v>465</v>
      </c>
      <c r="AI122" t="s">
        <v>466</v>
      </c>
      <c r="AJ122" t="s">
        <v>467</v>
      </c>
      <c r="AK122" t="s">
        <v>58</v>
      </c>
      <c r="AL122" t="s">
        <v>44</v>
      </c>
    </row>
    <row r="123" spans="1:38" x14ac:dyDescent="0.35">
      <c r="A123" s="14" t="s">
        <v>40</v>
      </c>
      <c r="B123" s="14">
        <v>800</v>
      </c>
      <c r="C123" s="14" t="s">
        <v>468</v>
      </c>
      <c r="D123" s="22" t="s">
        <v>469</v>
      </c>
      <c r="E123" s="14">
        <v>2004</v>
      </c>
      <c r="F123" s="23">
        <v>227400</v>
      </c>
      <c r="G123" s="17">
        <v>38656</v>
      </c>
      <c r="H123" s="26">
        <v>230000</v>
      </c>
      <c r="I123" s="19">
        <v>20.3</v>
      </c>
      <c r="J123" s="25">
        <v>1353</v>
      </c>
      <c r="K123" s="14">
        <v>0</v>
      </c>
      <c r="L123" s="14">
        <v>35</v>
      </c>
      <c r="M123" s="25">
        <v>1244</v>
      </c>
      <c r="N123" s="21">
        <v>7</v>
      </c>
      <c r="O123" s="21">
        <v>0</v>
      </c>
      <c r="P123" s="17">
        <v>42725</v>
      </c>
      <c r="Q123" s="14">
        <v>0</v>
      </c>
      <c r="R123" s="14" t="s">
        <v>339</v>
      </c>
      <c r="S123" s="14"/>
      <c r="T123" s="14"/>
      <c r="U123" s="21" t="s">
        <v>267</v>
      </c>
      <c r="V123" s="21">
        <f>IF(U123="",0,VLOOKUP(U123,Dropdown_Lists!$B$2:$C$31,2,FALSE))</f>
        <v>24</v>
      </c>
      <c r="W123" s="21" t="str">
        <f>IF(U123="","",VLOOKUP(U123,Dropdown_Lists!$B$2:$D$31,3,FALSE))</f>
        <v>Health &amp; Wellness</v>
      </c>
      <c r="X123" s="21" t="s">
        <v>44</v>
      </c>
      <c r="Y123" s="21"/>
      <c r="Z123" s="21" t="s">
        <v>54</v>
      </c>
      <c r="AA123" s="21" t="s">
        <v>44</v>
      </c>
      <c r="AB123" s="21" t="str">
        <f t="shared" si="4"/>
        <v/>
      </c>
      <c r="AC123" s="21">
        <v>3</v>
      </c>
      <c r="AD123" s="21">
        <v>4</v>
      </c>
      <c r="AE123" s="21">
        <v>1</v>
      </c>
      <c r="AF123" s="21" t="s">
        <v>44</v>
      </c>
      <c r="AG123" s="21">
        <v>5</v>
      </c>
      <c r="AH123" t="s">
        <v>470</v>
      </c>
      <c r="AI123" t="s">
        <v>46</v>
      </c>
      <c r="AJ123" t="s">
        <v>86</v>
      </c>
      <c r="AK123" t="s">
        <v>44</v>
      </c>
      <c r="AL123" t="s">
        <v>44</v>
      </c>
    </row>
    <row r="124" spans="1:38" x14ac:dyDescent="0.35">
      <c r="A124" s="14" t="s">
        <v>40</v>
      </c>
      <c r="B124" s="14">
        <v>800</v>
      </c>
      <c r="C124" s="14" t="s">
        <v>471</v>
      </c>
      <c r="D124" s="22" t="s">
        <v>472</v>
      </c>
      <c r="E124" s="14">
        <v>1915</v>
      </c>
      <c r="F124" s="23">
        <v>791600</v>
      </c>
      <c r="G124" s="17">
        <v>42240</v>
      </c>
      <c r="H124" s="26">
        <v>1</v>
      </c>
      <c r="I124" s="19">
        <v>10.5</v>
      </c>
      <c r="J124" s="25">
        <v>1467</v>
      </c>
      <c r="K124" s="14">
        <v>17</v>
      </c>
      <c r="L124" s="14">
        <v>43</v>
      </c>
      <c r="M124" s="25">
        <v>1422</v>
      </c>
      <c r="N124" s="21">
        <v>1</v>
      </c>
      <c r="O124" s="21">
        <v>0</v>
      </c>
      <c r="P124" s="17">
        <v>42539</v>
      </c>
      <c r="Q124" s="14">
        <v>1</v>
      </c>
      <c r="R124" s="14" t="s">
        <v>339</v>
      </c>
      <c r="S124" s="14"/>
      <c r="T124" s="14"/>
      <c r="U124" s="21" t="s">
        <v>25</v>
      </c>
      <c r="V124" s="21">
        <f>IF(U124="",0,VLOOKUP(U124,Dropdown_Lists!$B$2:$C$31,2,FALSE))</f>
        <v>0</v>
      </c>
      <c r="W124" s="21" t="str">
        <f>IF(U124="","",VLOOKUP(U124,Dropdown_Lists!$B$2:$D$31,3,FALSE))</f>
        <v>Vacant</v>
      </c>
      <c r="X124" s="21" t="s">
        <v>58</v>
      </c>
      <c r="Y124" s="21" t="s">
        <v>60</v>
      </c>
      <c r="Z124" s="21" t="str">
        <f>IF(U124="Vacant","Vacant","")</f>
        <v>Vacant</v>
      </c>
      <c r="AA124" s="21" t="s">
        <v>44</v>
      </c>
      <c r="AB124" s="21" t="str">
        <f t="shared" si="4"/>
        <v>Vacant</v>
      </c>
      <c r="AC124" s="21">
        <v>3</v>
      </c>
      <c r="AD124" s="21">
        <v>4</v>
      </c>
      <c r="AE124" s="21" t="str">
        <f>IF(U124="Vacant","","")</f>
        <v/>
      </c>
      <c r="AF124" s="21" t="str">
        <f>IF(U124="Vacant","No","")</f>
        <v>No</v>
      </c>
      <c r="AG124" s="21" t="str">
        <f>IF(U124="Vacant","","")</f>
        <v/>
      </c>
      <c r="AH124" t="s">
        <v>473</v>
      </c>
      <c r="AI124" t="s">
        <v>474</v>
      </c>
      <c r="AJ124" t="s">
        <v>467</v>
      </c>
      <c r="AK124" t="s">
        <v>58</v>
      </c>
      <c r="AL124" t="s">
        <v>44</v>
      </c>
    </row>
    <row r="125" spans="1:38" x14ac:dyDescent="0.35">
      <c r="A125" s="14" t="s">
        <v>40</v>
      </c>
      <c r="B125" s="14">
        <v>800</v>
      </c>
      <c r="C125" s="14" t="s">
        <v>475</v>
      </c>
      <c r="D125" s="22" t="s">
        <v>476</v>
      </c>
      <c r="E125" s="14">
        <v>1900</v>
      </c>
      <c r="F125" s="23">
        <v>926000</v>
      </c>
      <c r="G125" s="17">
        <v>37614</v>
      </c>
      <c r="H125" s="26">
        <v>278800</v>
      </c>
      <c r="I125" s="19">
        <v>23.2</v>
      </c>
      <c r="J125" s="25">
        <v>1637</v>
      </c>
      <c r="K125" s="14">
        <v>19</v>
      </c>
      <c r="L125" s="14">
        <v>46</v>
      </c>
      <c r="M125" s="25">
        <v>1681</v>
      </c>
      <c r="N125" s="21">
        <v>7</v>
      </c>
      <c r="O125" s="21">
        <v>0</v>
      </c>
      <c r="P125" s="17">
        <v>42546</v>
      </c>
      <c r="Q125" s="14">
        <v>1</v>
      </c>
      <c r="R125" s="14" t="s">
        <v>339</v>
      </c>
      <c r="S125" s="14"/>
      <c r="T125" s="14"/>
      <c r="U125" s="21" t="s">
        <v>25</v>
      </c>
      <c r="V125" s="21">
        <f>IF(U125="",0,VLOOKUP(U125,Dropdown_Lists!$B$2:$C$31,2,FALSE))</f>
        <v>0</v>
      </c>
      <c r="W125" s="21" t="str">
        <f>IF(U125="","",VLOOKUP(U125,Dropdown_Lists!$B$2:$D$31,3,FALSE))</f>
        <v>Vacant</v>
      </c>
      <c r="X125" s="21" t="s">
        <v>58</v>
      </c>
      <c r="Y125" s="21" t="s">
        <v>60</v>
      </c>
      <c r="Z125" s="21" t="str">
        <f>IF(U125="Vacant","Vacant","")</f>
        <v>Vacant</v>
      </c>
      <c r="AA125" s="21" t="s">
        <v>44</v>
      </c>
      <c r="AB125" s="21" t="str">
        <f t="shared" si="4"/>
        <v>Vacant</v>
      </c>
      <c r="AC125" s="21">
        <v>3</v>
      </c>
      <c r="AD125" s="21">
        <v>4</v>
      </c>
      <c r="AE125" s="21" t="str">
        <f>IF(U125="Vacant","","")</f>
        <v/>
      </c>
      <c r="AF125" s="21" t="str">
        <f>IF(U125="Vacant","No","")</f>
        <v>No</v>
      </c>
      <c r="AG125" s="21" t="str">
        <f>IF(U125="Vacant","","")</f>
        <v/>
      </c>
      <c r="AH125" t="s">
        <v>477</v>
      </c>
      <c r="AI125" t="s">
        <v>46</v>
      </c>
      <c r="AJ125" t="s">
        <v>91</v>
      </c>
      <c r="AK125" t="s">
        <v>44</v>
      </c>
      <c r="AL125" t="s">
        <v>44</v>
      </c>
    </row>
    <row r="126" spans="1:38" x14ac:dyDescent="0.35">
      <c r="A126" s="14" t="s">
        <v>40</v>
      </c>
      <c r="B126" s="14">
        <v>800</v>
      </c>
      <c r="C126" s="14" t="s">
        <v>478</v>
      </c>
      <c r="D126" s="22" t="s">
        <v>479</v>
      </c>
      <c r="E126" s="14">
        <v>1900</v>
      </c>
      <c r="F126" s="23">
        <v>798000</v>
      </c>
      <c r="G126" s="17">
        <v>45965</v>
      </c>
      <c r="H126" s="26">
        <v>1</v>
      </c>
      <c r="I126" s="19">
        <v>0.3</v>
      </c>
      <c r="J126" s="25">
        <v>1808</v>
      </c>
      <c r="K126" s="14">
        <v>18</v>
      </c>
      <c r="L126" s="14">
        <v>38</v>
      </c>
      <c r="M126" s="25">
        <v>1216</v>
      </c>
      <c r="N126" s="21">
        <v>2</v>
      </c>
      <c r="O126" s="21">
        <v>0</v>
      </c>
      <c r="P126" s="17">
        <v>42546</v>
      </c>
      <c r="Q126" s="14">
        <v>3</v>
      </c>
      <c r="R126" s="14" t="s">
        <v>339</v>
      </c>
      <c r="S126" s="14"/>
      <c r="T126" s="14"/>
      <c r="U126" s="21" t="s">
        <v>209</v>
      </c>
      <c r="V126" s="21">
        <f>IF(U126="",0,VLOOKUP(U126,Dropdown_Lists!$B$2:$C$31,2,FALSE))</f>
        <v>22</v>
      </c>
      <c r="W126" s="21" t="str">
        <f>IF(U126="","",VLOOKUP(U126,Dropdown_Lists!$B$2:$D$31,3,FALSE))</f>
        <v>Retail Goods</v>
      </c>
      <c r="X126" s="21" t="s">
        <v>44</v>
      </c>
      <c r="Y126" s="21"/>
      <c r="Z126" s="21" t="s">
        <v>54</v>
      </c>
      <c r="AA126" s="21" t="s">
        <v>44</v>
      </c>
      <c r="AB126" s="21" t="str">
        <f t="shared" si="4"/>
        <v/>
      </c>
      <c r="AC126" s="21">
        <v>5</v>
      </c>
      <c r="AD126" s="21">
        <v>5</v>
      </c>
      <c r="AE126" s="21">
        <v>4</v>
      </c>
      <c r="AF126" s="21" t="s">
        <v>44</v>
      </c>
      <c r="AG126" s="21">
        <v>5</v>
      </c>
      <c r="AH126" t="s">
        <v>480</v>
      </c>
      <c r="AI126" t="s">
        <v>46</v>
      </c>
      <c r="AJ126" t="s">
        <v>97</v>
      </c>
      <c r="AK126" t="s">
        <v>44</v>
      </c>
      <c r="AL126" t="s">
        <v>44</v>
      </c>
    </row>
    <row r="127" spans="1:38" x14ac:dyDescent="0.35">
      <c r="A127" s="14" t="s">
        <v>40</v>
      </c>
      <c r="B127" s="14">
        <v>800</v>
      </c>
      <c r="C127" s="14" t="s">
        <v>481</v>
      </c>
      <c r="D127" s="22" t="s">
        <v>482</v>
      </c>
      <c r="E127" s="14">
        <v>1986</v>
      </c>
      <c r="F127" s="23">
        <v>815400</v>
      </c>
      <c r="G127" s="17">
        <v>44416</v>
      </c>
      <c r="H127" s="26">
        <v>2000000</v>
      </c>
      <c r="I127" s="19">
        <v>4.5999999999999996</v>
      </c>
      <c r="J127" s="25">
        <v>1842</v>
      </c>
      <c r="K127" s="14">
        <v>18</v>
      </c>
      <c r="L127" s="14">
        <v>42</v>
      </c>
      <c r="M127" s="25">
        <v>1344</v>
      </c>
      <c r="N127" s="21">
        <v>2</v>
      </c>
      <c r="O127" s="21">
        <v>0</v>
      </c>
      <c r="P127" s="17">
        <v>42907</v>
      </c>
      <c r="Q127" s="14">
        <v>1</v>
      </c>
      <c r="R127" s="14" t="s">
        <v>339</v>
      </c>
      <c r="S127" s="14"/>
      <c r="T127" s="14"/>
      <c r="U127" s="21"/>
      <c r="V127" s="21"/>
      <c r="W127" s="21" t="str">
        <f>IF(U127="","",VLOOKUP(U127,Dropdown_Lists!$B$2:$D$31,3,FALSE))</f>
        <v/>
      </c>
      <c r="X127" s="21" t="s">
        <v>44</v>
      </c>
      <c r="Y127" s="21"/>
      <c r="Z127" s="21" t="str">
        <f>IF(U127="Vacant","Vacant","")</f>
        <v/>
      </c>
      <c r="AA127" s="21"/>
      <c r="AB127" s="21" t="str">
        <f t="shared" si="4"/>
        <v/>
      </c>
      <c r="AC127" s="21"/>
      <c r="AD127" s="21"/>
      <c r="AE127" s="21" t="str">
        <f>IF(U127="Vacant","","")</f>
        <v/>
      </c>
      <c r="AF127" s="21" t="str">
        <f>IF(U127="Vacant","No","")</f>
        <v/>
      </c>
      <c r="AG127" s="21" t="str">
        <f>IF(U127="Vacant","","")</f>
        <v/>
      </c>
      <c r="AH127" t="s">
        <v>483</v>
      </c>
      <c r="AI127" t="s">
        <v>484</v>
      </c>
      <c r="AJ127" t="s">
        <v>91</v>
      </c>
      <c r="AK127" t="s">
        <v>58</v>
      </c>
      <c r="AL127" t="s">
        <v>58</v>
      </c>
    </row>
    <row r="128" spans="1:38" x14ac:dyDescent="0.35">
      <c r="A128" s="14" t="s">
        <v>40</v>
      </c>
      <c r="B128" s="14">
        <v>800</v>
      </c>
      <c r="C128" s="14" t="s">
        <v>485</v>
      </c>
      <c r="D128" s="22" t="s">
        <v>486</v>
      </c>
      <c r="E128" s="14">
        <v>1900</v>
      </c>
      <c r="F128" s="23">
        <v>769500</v>
      </c>
      <c r="G128" s="17">
        <v>30808</v>
      </c>
      <c r="H128" s="26">
        <v>45000</v>
      </c>
      <c r="I128" s="19">
        <v>41.8</v>
      </c>
      <c r="J128" s="25">
        <v>1692</v>
      </c>
      <c r="K128" s="14">
        <v>18</v>
      </c>
      <c r="L128" s="14">
        <v>46</v>
      </c>
      <c r="M128" s="25">
        <v>1285</v>
      </c>
      <c r="N128" s="21">
        <v>3</v>
      </c>
      <c r="O128" s="21">
        <v>0</v>
      </c>
      <c r="P128" s="17">
        <v>42546</v>
      </c>
      <c r="Q128" s="14">
        <v>1</v>
      </c>
      <c r="R128" s="14" t="s">
        <v>339</v>
      </c>
      <c r="S128" s="14"/>
      <c r="T128" s="14"/>
      <c r="U128" s="21"/>
      <c r="V128" s="21"/>
      <c r="W128" s="21" t="str">
        <f>IF(U128="","",VLOOKUP(U128,Dropdown_Lists!$B$2:$D$31,3,FALSE))</f>
        <v/>
      </c>
      <c r="X128" s="21" t="s">
        <v>44</v>
      </c>
      <c r="Y128" s="21"/>
      <c r="Z128" s="21" t="str">
        <f>IF(U128="Vacant","Vacant","")</f>
        <v/>
      </c>
      <c r="AA128" s="21"/>
      <c r="AB128" s="21" t="str">
        <f t="shared" si="4"/>
        <v/>
      </c>
      <c r="AC128" s="21"/>
      <c r="AD128" s="21"/>
      <c r="AE128" s="21" t="str">
        <f>IF(U128="Vacant","","")</f>
        <v/>
      </c>
      <c r="AF128" s="21" t="str">
        <f>IF(U128="Vacant","No","")</f>
        <v/>
      </c>
      <c r="AG128" s="21" t="str">
        <f>IF(U128="Vacant","","")</f>
        <v/>
      </c>
      <c r="AH128" t="s">
        <v>487</v>
      </c>
      <c r="AI128" t="s">
        <v>46</v>
      </c>
      <c r="AJ128" t="s">
        <v>97</v>
      </c>
      <c r="AK128" t="s">
        <v>44</v>
      </c>
      <c r="AL128" t="s">
        <v>44</v>
      </c>
    </row>
    <row r="129" spans="1:38" x14ac:dyDescent="0.35">
      <c r="A129" s="14" t="s">
        <v>40</v>
      </c>
      <c r="B129" s="14">
        <v>800</v>
      </c>
      <c r="C129" s="14" t="s">
        <v>488</v>
      </c>
      <c r="D129" s="22" t="s">
        <v>489</v>
      </c>
      <c r="E129" s="14">
        <v>1900</v>
      </c>
      <c r="F129" s="23">
        <v>746700</v>
      </c>
      <c r="G129" s="17">
        <v>34168</v>
      </c>
      <c r="H129" s="26">
        <v>23700</v>
      </c>
      <c r="I129" s="19">
        <v>32.6</v>
      </c>
      <c r="J129" s="25">
        <v>1714</v>
      </c>
      <c r="K129" s="14">
        <v>18</v>
      </c>
      <c r="L129" s="14">
        <v>35</v>
      </c>
      <c r="M129" s="25">
        <v>1379</v>
      </c>
      <c r="N129" s="21">
        <v>7</v>
      </c>
      <c r="O129" s="21">
        <v>0</v>
      </c>
      <c r="P129" s="17">
        <v>42546</v>
      </c>
      <c r="Q129" s="14">
        <v>0</v>
      </c>
      <c r="R129" s="14" t="s">
        <v>339</v>
      </c>
      <c r="S129" s="14"/>
      <c r="T129" s="14"/>
      <c r="U129" s="21" t="s">
        <v>53</v>
      </c>
      <c r="V129" s="21">
        <f>IF(U129="",0,VLOOKUP(U129,Dropdown_Lists!$B$2:$C$31,2,FALSE))</f>
        <v>24</v>
      </c>
      <c r="W129" s="21" t="str">
        <f>IF(U129="","",VLOOKUP(U129,Dropdown_Lists!$B$2:$D$31,3,FALSE))</f>
        <v>Personal Services</v>
      </c>
      <c r="X129" s="21" t="s">
        <v>44</v>
      </c>
      <c r="Y129" s="21"/>
      <c r="Z129" s="21" t="s">
        <v>54</v>
      </c>
      <c r="AA129" s="21" t="s">
        <v>44</v>
      </c>
      <c r="AB129" s="21" t="str">
        <f t="shared" si="4"/>
        <v/>
      </c>
      <c r="AC129" s="21">
        <v>2</v>
      </c>
      <c r="AD129" s="21">
        <v>3</v>
      </c>
      <c r="AE129" s="21">
        <v>1</v>
      </c>
      <c r="AF129" s="21" t="s">
        <v>44</v>
      </c>
      <c r="AG129" s="21">
        <v>5</v>
      </c>
      <c r="AH129" t="s">
        <v>490</v>
      </c>
      <c r="AI129" t="s">
        <v>46</v>
      </c>
      <c r="AJ129" t="s">
        <v>97</v>
      </c>
      <c r="AK129" t="s">
        <v>44</v>
      </c>
      <c r="AL129" t="s">
        <v>44</v>
      </c>
    </row>
    <row r="130" spans="1:38" x14ac:dyDescent="0.35">
      <c r="A130" s="14" t="s">
        <v>40</v>
      </c>
      <c r="B130" s="14">
        <v>800</v>
      </c>
      <c r="C130" s="14" t="s">
        <v>491</v>
      </c>
      <c r="D130" s="22" t="s">
        <v>492</v>
      </c>
      <c r="E130" s="14">
        <v>1900</v>
      </c>
      <c r="F130" s="23">
        <v>810800</v>
      </c>
      <c r="G130" s="17">
        <v>42405</v>
      </c>
      <c r="H130" s="26">
        <v>750000</v>
      </c>
      <c r="I130" s="19">
        <v>10.1</v>
      </c>
      <c r="J130" s="25">
        <v>1792</v>
      </c>
      <c r="K130" s="14">
        <v>18</v>
      </c>
      <c r="L130" s="14">
        <v>39</v>
      </c>
      <c r="M130" s="25">
        <v>1266</v>
      </c>
      <c r="N130" s="21">
        <v>28</v>
      </c>
      <c r="O130" s="21">
        <v>0</v>
      </c>
      <c r="P130" s="17">
        <v>43046</v>
      </c>
      <c r="Q130" s="14">
        <v>3</v>
      </c>
      <c r="R130" s="14" t="s">
        <v>339</v>
      </c>
      <c r="S130" s="14"/>
      <c r="T130" s="14"/>
      <c r="U130" s="21" t="s">
        <v>53</v>
      </c>
      <c r="V130" s="21">
        <f>IF(U130="",0,VLOOKUP(U130,Dropdown_Lists!$B$2:$C$31,2,FALSE))</f>
        <v>24</v>
      </c>
      <c r="W130" s="21" t="str">
        <f>IF(U130="","",VLOOKUP(U130,Dropdown_Lists!$B$2:$D$31,3,FALSE))</f>
        <v>Personal Services</v>
      </c>
      <c r="X130" s="21" t="s">
        <v>44</v>
      </c>
      <c r="Y130" s="21"/>
      <c r="Z130" s="21" t="s">
        <v>54</v>
      </c>
      <c r="AA130" s="21" t="s">
        <v>44</v>
      </c>
      <c r="AB130" s="21" t="str">
        <f t="shared" si="4"/>
        <v/>
      </c>
      <c r="AC130" s="21">
        <v>4</v>
      </c>
      <c r="AD130" s="21">
        <v>5</v>
      </c>
      <c r="AE130" s="21">
        <v>3</v>
      </c>
      <c r="AF130" s="21" t="s">
        <v>44</v>
      </c>
      <c r="AG130" s="21">
        <v>2</v>
      </c>
      <c r="AH130" t="s">
        <v>493</v>
      </c>
      <c r="AI130" t="s">
        <v>46</v>
      </c>
      <c r="AJ130" t="s">
        <v>97</v>
      </c>
      <c r="AK130" t="s">
        <v>44</v>
      </c>
      <c r="AL130" t="s">
        <v>58</v>
      </c>
    </row>
    <row r="131" spans="1:38" x14ac:dyDescent="0.35">
      <c r="A131" s="14" t="s">
        <v>40</v>
      </c>
      <c r="B131" s="14">
        <v>800</v>
      </c>
      <c r="C131" s="14" t="s">
        <v>494</v>
      </c>
      <c r="D131" s="22" t="s">
        <v>495</v>
      </c>
      <c r="E131" s="14">
        <v>1900</v>
      </c>
      <c r="F131" s="23">
        <v>656800</v>
      </c>
      <c r="G131" s="17">
        <v>40482</v>
      </c>
      <c r="H131" s="26">
        <v>775000</v>
      </c>
      <c r="I131" s="19">
        <v>15.3</v>
      </c>
      <c r="J131" s="25">
        <v>1731</v>
      </c>
      <c r="K131" s="14">
        <v>18</v>
      </c>
      <c r="L131" s="14">
        <v>35</v>
      </c>
      <c r="M131" s="25">
        <v>991</v>
      </c>
      <c r="N131" s="21">
        <v>9</v>
      </c>
      <c r="O131" s="21">
        <v>0</v>
      </c>
      <c r="P131" s="17">
        <v>44186</v>
      </c>
      <c r="Q131" s="14">
        <v>2</v>
      </c>
      <c r="R131" s="14" t="s">
        <v>339</v>
      </c>
      <c r="S131" s="14"/>
      <c r="T131" s="14"/>
      <c r="U131" s="21" t="s">
        <v>267</v>
      </c>
      <c r="V131" s="21">
        <f>IF(U131="",0,VLOOKUP(U131,Dropdown_Lists!$B$2:$C$31,2,FALSE))</f>
        <v>24</v>
      </c>
      <c r="W131" s="21" t="str">
        <f>IF(U131="","",VLOOKUP(U131,Dropdown_Lists!$B$2:$D$31,3,FALSE))</f>
        <v>Health &amp; Wellness</v>
      </c>
      <c r="X131" s="21" t="s">
        <v>44</v>
      </c>
      <c r="Y131" s="21"/>
      <c r="Z131" s="21" t="s">
        <v>54</v>
      </c>
      <c r="AA131" s="21" t="s">
        <v>44</v>
      </c>
      <c r="AB131" s="21" t="str">
        <f t="shared" si="4"/>
        <v/>
      </c>
      <c r="AC131" s="21">
        <v>3</v>
      </c>
      <c r="AD131" s="21">
        <v>5</v>
      </c>
      <c r="AE131" s="21">
        <v>2</v>
      </c>
      <c r="AF131" s="21" t="s">
        <v>44</v>
      </c>
      <c r="AG131" s="21">
        <v>2</v>
      </c>
      <c r="AH131" t="s">
        <v>496</v>
      </c>
      <c r="AI131" t="s">
        <v>46</v>
      </c>
      <c r="AJ131" t="s">
        <v>97</v>
      </c>
      <c r="AK131" t="s">
        <v>44</v>
      </c>
      <c r="AL131" t="s">
        <v>58</v>
      </c>
    </row>
    <row r="132" spans="1:38" s="12" customFormat="1" x14ac:dyDescent="0.35">
      <c r="A132" s="14" t="s">
        <v>40</v>
      </c>
      <c r="B132" s="14">
        <v>800</v>
      </c>
      <c r="C132" s="14" t="s">
        <v>497</v>
      </c>
      <c r="D132" s="22" t="s">
        <v>498</v>
      </c>
      <c r="E132" s="14">
        <v>1900</v>
      </c>
      <c r="F132" s="23">
        <v>408400</v>
      </c>
      <c r="G132" s="17">
        <v>41417</v>
      </c>
      <c r="H132" s="26">
        <v>330000</v>
      </c>
      <c r="I132" s="19">
        <v>12.8</v>
      </c>
      <c r="J132" s="25">
        <v>699</v>
      </c>
      <c r="K132" s="14">
        <v>14</v>
      </c>
      <c r="L132" s="14">
        <v>32</v>
      </c>
      <c r="M132" s="25">
        <v>587</v>
      </c>
      <c r="N132" s="21">
        <v>7</v>
      </c>
      <c r="O132" s="21">
        <v>0</v>
      </c>
      <c r="P132" s="17">
        <v>42907</v>
      </c>
      <c r="Q132" s="14">
        <v>1</v>
      </c>
      <c r="R132" s="14" t="s">
        <v>339</v>
      </c>
      <c r="S132" s="14"/>
      <c r="T132" s="14"/>
      <c r="U132" s="21" t="s">
        <v>53</v>
      </c>
      <c r="V132" s="21">
        <f>IF(U132="",0,VLOOKUP(U132,Dropdown_Lists!$B$2:$C$31,2,FALSE))</f>
        <v>24</v>
      </c>
      <c r="W132" s="21" t="str">
        <f>IF(U132="","",VLOOKUP(U132,Dropdown_Lists!$B$2:$D$31,3,FALSE))</f>
        <v>Personal Services</v>
      </c>
      <c r="X132" s="21" t="s">
        <v>44</v>
      </c>
      <c r="Y132" s="21"/>
      <c r="Z132" s="21" t="s">
        <v>54</v>
      </c>
      <c r="AA132" s="21" t="s">
        <v>44</v>
      </c>
      <c r="AB132" s="21" t="str">
        <f t="shared" si="4"/>
        <v/>
      </c>
      <c r="AC132" s="21">
        <v>4</v>
      </c>
      <c r="AD132" s="21">
        <v>5</v>
      </c>
      <c r="AE132" s="21">
        <v>2</v>
      </c>
      <c r="AF132" s="21" t="s">
        <v>44</v>
      </c>
      <c r="AG132" s="21">
        <v>2</v>
      </c>
      <c r="AH132" t="s">
        <v>499</v>
      </c>
      <c r="AI132" t="s">
        <v>500</v>
      </c>
      <c r="AJ132" t="s">
        <v>97</v>
      </c>
      <c r="AK132" t="s">
        <v>58</v>
      </c>
      <c r="AL132" t="s">
        <v>58</v>
      </c>
    </row>
    <row r="133" spans="1:38" s="12" customFormat="1" x14ac:dyDescent="0.35">
      <c r="A133" s="14" t="s">
        <v>40</v>
      </c>
      <c r="B133" s="14">
        <v>800</v>
      </c>
      <c r="C133" s="14" t="s">
        <v>501</v>
      </c>
      <c r="D133" s="22" t="s">
        <v>502</v>
      </c>
      <c r="E133" s="14">
        <v>1900</v>
      </c>
      <c r="F133" s="23">
        <v>498900</v>
      </c>
      <c r="G133" s="17">
        <v>8021</v>
      </c>
      <c r="H133" s="26">
        <v>1</v>
      </c>
      <c r="I133" s="19">
        <v>104.2</v>
      </c>
      <c r="J133" s="25">
        <v>665</v>
      </c>
      <c r="K133" s="14">
        <v>14</v>
      </c>
      <c r="L133" s="14">
        <v>32</v>
      </c>
      <c r="M133" s="25">
        <v>729</v>
      </c>
      <c r="N133" s="21">
        <v>8</v>
      </c>
      <c r="O133" s="21">
        <v>0</v>
      </c>
      <c r="P133" s="17">
        <v>42873</v>
      </c>
      <c r="Q133" s="14">
        <v>2</v>
      </c>
      <c r="R133" s="14" t="s">
        <v>339</v>
      </c>
      <c r="S133" s="14"/>
      <c r="T133" s="14"/>
      <c r="U133" s="21" t="s">
        <v>53</v>
      </c>
      <c r="V133" s="21">
        <f>IF(U133="",0,VLOOKUP(U133,Dropdown_Lists!$B$2:$C$31,2,FALSE))</f>
        <v>24</v>
      </c>
      <c r="W133" s="21" t="str">
        <f>IF(U133="","",VLOOKUP(U133,Dropdown_Lists!$B$2:$D$31,3,FALSE))</f>
        <v>Personal Services</v>
      </c>
      <c r="X133" s="21" t="s">
        <v>44</v>
      </c>
      <c r="Y133" s="21"/>
      <c r="Z133" s="21" t="s">
        <v>54</v>
      </c>
      <c r="AA133" s="21" t="s">
        <v>44</v>
      </c>
      <c r="AB133" s="21" t="str">
        <f t="shared" si="4"/>
        <v/>
      </c>
      <c r="AC133" s="21">
        <v>3</v>
      </c>
      <c r="AD133" s="21">
        <v>5</v>
      </c>
      <c r="AE133" s="21">
        <v>2</v>
      </c>
      <c r="AF133" s="21" t="s">
        <v>44</v>
      </c>
      <c r="AG133" s="21">
        <v>2</v>
      </c>
      <c r="AH133" t="s">
        <v>503</v>
      </c>
      <c r="AI133" t="s">
        <v>46</v>
      </c>
      <c r="AJ133" t="s">
        <v>97</v>
      </c>
      <c r="AK133" t="s">
        <v>44</v>
      </c>
      <c r="AL133" t="s">
        <v>44</v>
      </c>
    </row>
    <row r="134" spans="1:38" x14ac:dyDescent="0.35">
      <c r="A134" s="14" t="s">
        <v>40</v>
      </c>
      <c r="B134" s="14">
        <v>800</v>
      </c>
      <c r="C134" s="14" t="s">
        <v>504</v>
      </c>
      <c r="D134" s="22" t="s">
        <v>505</v>
      </c>
      <c r="E134" s="14">
        <v>2006</v>
      </c>
      <c r="F134" s="23">
        <v>629400</v>
      </c>
      <c r="G134" s="17">
        <v>36307</v>
      </c>
      <c r="H134" s="26">
        <v>132500</v>
      </c>
      <c r="I134" s="19">
        <v>26.8</v>
      </c>
      <c r="J134" s="25">
        <v>926</v>
      </c>
      <c r="K134" s="14">
        <v>68</v>
      </c>
      <c r="L134" s="14">
        <v>33</v>
      </c>
      <c r="M134" s="25">
        <v>922</v>
      </c>
      <c r="N134" s="21">
        <v>2</v>
      </c>
      <c r="O134" s="21">
        <v>0</v>
      </c>
      <c r="P134" s="17">
        <v>42546</v>
      </c>
      <c r="Q134" s="14">
        <v>1</v>
      </c>
      <c r="R134" s="14" t="s">
        <v>339</v>
      </c>
      <c r="S134" s="14"/>
      <c r="T134" s="14"/>
      <c r="U134" s="21" t="s">
        <v>506</v>
      </c>
      <c r="V134" s="21">
        <f>IF(U134="",0,VLOOKUP(U134,Dropdown_Lists!$B$2:$C$31,2,FALSE))</f>
        <v>7</v>
      </c>
      <c r="W134" s="21" t="str">
        <f>IF(U134="","",VLOOKUP(U134,Dropdown_Lists!$B$2:$D$31,3,FALSE))</f>
        <v>Retail Goods</v>
      </c>
      <c r="X134" s="21" t="s">
        <v>44</v>
      </c>
      <c r="Y134" s="21"/>
      <c r="Z134" s="21" t="s">
        <v>54</v>
      </c>
      <c r="AA134" s="21" t="s">
        <v>44</v>
      </c>
      <c r="AB134" s="21" t="str">
        <f t="shared" si="4"/>
        <v/>
      </c>
      <c r="AC134" s="21">
        <v>5</v>
      </c>
      <c r="AD134" s="21">
        <v>5</v>
      </c>
      <c r="AE134" s="21">
        <v>3</v>
      </c>
      <c r="AF134" s="21" t="s">
        <v>44</v>
      </c>
      <c r="AG134" s="21">
        <v>2</v>
      </c>
      <c r="AH134" t="s">
        <v>507</v>
      </c>
      <c r="AI134" t="s">
        <v>406</v>
      </c>
      <c r="AJ134" t="s">
        <v>97</v>
      </c>
      <c r="AK134" t="s">
        <v>58</v>
      </c>
      <c r="AL134" t="s">
        <v>44</v>
      </c>
    </row>
    <row r="135" spans="1:38" x14ac:dyDescent="0.35">
      <c r="A135" s="14" t="s">
        <v>40</v>
      </c>
      <c r="B135" s="14">
        <v>900</v>
      </c>
      <c r="C135" s="14" t="s">
        <v>508</v>
      </c>
      <c r="D135" s="22" t="s">
        <v>509</v>
      </c>
      <c r="E135" s="14">
        <v>2003</v>
      </c>
      <c r="F135" s="23">
        <v>2115000</v>
      </c>
      <c r="G135" s="17">
        <v>41040</v>
      </c>
      <c r="H135" s="26">
        <v>2303000</v>
      </c>
      <c r="I135" s="19">
        <v>13.8</v>
      </c>
      <c r="J135" s="25">
        <v>5359</v>
      </c>
      <c r="K135" s="14">
        <v>172</v>
      </c>
      <c r="L135" s="14">
        <v>51</v>
      </c>
      <c r="M135" s="25">
        <v>2740</v>
      </c>
      <c r="N135" s="21">
        <v>10</v>
      </c>
      <c r="O135" s="21">
        <v>0</v>
      </c>
      <c r="P135" s="17">
        <v>45558</v>
      </c>
      <c r="Q135" s="14">
        <v>10</v>
      </c>
      <c r="R135" s="14" t="s">
        <v>339</v>
      </c>
      <c r="S135" s="14"/>
      <c r="T135" s="14"/>
      <c r="U135" s="21" t="s">
        <v>130</v>
      </c>
      <c r="V135" s="21">
        <f>IF(U135="",0,VLOOKUP(U135,Dropdown_Lists!$B$2:$C$31,2,FALSE))</f>
        <v>20</v>
      </c>
      <c r="W135" s="21" t="str">
        <f>IF(U135="","",VLOOKUP(U135,Dropdown_Lists!$B$2:$D$31,3,FALSE))</f>
        <v>Food &amp; Drink</v>
      </c>
      <c r="X135" s="21" t="s">
        <v>44</v>
      </c>
      <c r="Y135" s="21"/>
      <c r="Z135" s="21" t="s">
        <v>112</v>
      </c>
      <c r="AA135" s="21" t="s">
        <v>58</v>
      </c>
      <c r="AB135" s="21" t="s">
        <v>424</v>
      </c>
      <c r="AC135" s="21">
        <v>5</v>
      </c>
      <c r="AD135" s="21">
        <v>5</v>
      </c>
      <c r="AE135" s="21">
        <v>3</v>
      </c>
      <c r="AF135" s="21" t="s">
        <v>44</v>
      </c>
      <c r="AG135" s="21">
        <v>5</v>
      </c>
    </row>
    <row r="136" spans="1:38" x14ac:dyDescent="0.35">
      <c r="A136" s="14" t="s">
        <v>40</v>
      </c>
      <c r="B136" s="14">
        <v>900</v>
      </c>
      <c r="C136" s="14" t="s">
        <v>510</v>
      </c>
      <c r="D136" s="22" t="s">
        <v>511</v>
      </c>
      <c r="E136" s="14">
        <v>2009</v>
      </c>
      <c r="F136" s="23" t="s">
        <v>84</v>
      </c>
      <c r="G136" s="17" t="s">
        <v>84</v>
      </c>
      <c r="H136" s="26" t="s">
        <v>84</v>
      </c>
      <c r="I136" s="19"/>
      <c r="J136" s="25">
        <v>6757</v>
      </c>
      <c r="K136" s="14">
        <v>0</v>
      </c>
      <c r="L136" s="14">
        <v>47</v>
      </c>
      <c r="M136" s="25">
        <v>5855</v>
      </c>
      <c r="N136" s="21">
        <v>0</v>
      </c>
      <c r="O136" s="21">
        <v>0</v>
      </c>
      <c r="P136" s="17"/>
      <c r="Q136" s="14">
        <v>0</v>
      </c>
      <c r="R136" s="14" t="s">
        <v>339</v>
      </c>
      <c r="S136" s="14"/>
      <c r="T136" s="14"/>
      <c r="U136" s="21" t="s">
        <v>111</v>
      </c>
      <c r="V136" s="21">
        <f>IF(U136="",0,VLOOKUP(U136,Dropdown_Lists!$B$2:$C$31,2,FALSE))</f>
        <v>16</v>
      </c>
      <c r="W136" s="21" t="str">
        <f>IF(U136="","",VLOOKUP(U136,Dropdown_Lists!$B$2:$D$31,3,FALSE))</f>
        <v>Financial Services</v>
      </c>
      <c r="X136" s="21" t="s">
        <v>44</v>
      </c>
      <c r="Y136" s="21"/>
      <c r="Z136" s="21" t="s">
        <v>112</v>
      </c>
      <c r="AA136" s="21" t="s">
        <v>58</v>
      </c>
      <c r="AB136" s="21" t="s">
        <v>432</v>
      </c>
      <c r="AC136" s="21">
        <v>5</v>
      </c>
      <c r="AD136" s="21">
        <v>5</v>
      </c>
      <c r="AE136" s="21">
        <v>3</v>
      </c>
      <c r="AF136" s="21" t="s">
        <v>44</v>
      </c>
      <c r="AG136" s="21">
        <v>4</v>
      </c>
      <c r="AH136" t="s">
        <v>512</v>
      </c>
      <c r="AI136" t="s">
        <v>46</v>
      </c>
      <c r="AJ136" t="s">
        <v>86</v>
      </c>
      <c r="AK136" t="s">
        <v>44</v>
      </c>
      <c r="AL136" t="s">
        <v>44</v>
      </c>
    </row>
    <row r="137" spans="1:38" x14ac:dyDescent="0.35">
      <c r="A137" s="14" t="s">
        <v>40</v>
      </c>
      <c r="B137" s="14">
        <v>900</v>
      </c>
      <c r="C137" s="14" t="s">
        <v>513</v>
      </c>
      <c r="D137" s="22" t="s">
        <v>514</v>
      </c>
      <c r="E137" s="14">
        <v>2009</v>
      </c>
      <c r="F137" s="23" t="s">
        <v>84</v>
      </c>
      <c r="G137" s="17" t="s">
        <v>84</v>
      </c>
      <c r="H137" s="26" t="s">
        <v>84</v>
      </c>
      <c r="I137" s="19"/>
      <c r="J137" s="25">
        <v>6757</v>
      </c>
      <c r="K137" s="14">
        <v>0</v>
      </c>
      <c r="L137" s="14">
        <v>47</v>
      </c>
      <c r="M137" s="25">
        <v>5855</v>
      </c>
      <c r="N137" s="21">
        <v>0</v>
      </c>
      <c r="O137" s="21">
        <v>0</v>
      </c>
      <c r="P137" s="17"/>
      <c r="Q137" s="14">
        <v>0</v>
      </c>
      <c r="R137" s="14" t="s">
        <v>339</v>
      </c>
      <c r="S137" s="14"/>
      <c r="T137" s="14"/>
      <c r="U137" s="21" t="s">
        <v>25</v>
      </c>
      <c r="V137" s="21">
        <f>IF(U137="",0,VLOOKUP(U137,Dropdown_Lists!$B$2:$C$31,2,FALSE))</f>
        <v>0</v>
      </c>
      <c r="W137" s="21" t="str">
        <f>IF(U137="","",VLOOKUP(U137,Dropdown_Lists!$B$2:$D$31,3,FALSE))</f>
        <v>Vacant</v>
      </c>
      <c r="X137" s="21" t="s">
        <v>58</v>
      </c>
      <c r="Y137" s="21" t="s">
        <v>60</v>
      </c>
      <c r="Z137" s="21" t="str">
        <f>IF(U137="Vacant","Vacant","")</f>
        <v>Vacant</v>
      </c>
      <c r="AA137" s="21" t="s">
        <v>44</v>
      </c>
      <c r="AB137" s="21" t="str">
        <f>IF(U137="Vacant","Vacant","")</f>
        <v>Vacant</v>
      </c>
      <c r="AC137" s="21">
        <v>4</v>
      </c>
      <c r="AD137" s="21">
        <v>5</v>
      </c>
      <c r="AE137" s="21" t="str">
        <f>IF(U137="Vacant","","")</f>
        <v/>
      </c>
      <c r="AF137" s="21" t="str">
        <f>IF(U137="Vacant","No","")</f>
        <v>No</v>
      </c>
      <c r="AG137" s="21" t="str">
        <f>IF(U137="Vacant","6 N/A","")</f>
        <v>6 N/A</v>
      </c>
      <c r="AH137" t="s">
        <v>515</v>
      </c>
      <c r="AI137" t="s">
        <v>46</v>
      </c>
      <c r="AJ137" t="s">
        <v>516</v>
      </c>
      <c r="AK137" t="s">
        <v>44</v>
      </c>
      <c r="AL137" t="s">
        <v>44</v>
      </c>
    </row>
    <row r="138" spans="1:38" s="12" customFormat="1" x14ac:dyDescent="0.35">
      <c r="A138" s="14" t="s">
        <v>40</v>
      </c>
      <c r="B138" s="14">
        <v>900</v>
      </c>
      <c r="C138" s="14" t="s">
        <v>517</v>
      </c>
      <c r="D138" s="22" t="s">
        <v>518</v>
      </c>
      <c r="E138" s="14">
        <v>2006</v>
      </c>
      <c r="F138" s="23">
        <v>1124500</v>
      </c>
      <c r="G138" s="17">
        <v>44181</v>
      </c>
      <c r="H138" s="26">
        <v>3950000</v>
      </c>
      <c r="I138" s="19">
        <v>5.2</v>
      </c>
      <c r="J138" s="25">
        <v>2204</v>
      </c>
      <c r="K138" s="14">
        <v>28</v>
      </c>
      <c r="L138" s="14">
        <v>35</v>
      </c>
      <c r="M138" s="25">
        <v>1939</v>
      </c>
      <c r="N138" s="21">
        <v>9</v>
      </c>
      <c r="O138" s="21">
        <v>0</v>
      </c>
      <c r="P138" s="17">
        <v>43625</v>
      </c>
      <c r="Q138" s="14">
        <v>0</v>
      </c>
      <c r="R138" s="14" t="s">
        <v>339</v>
      </c>
      <c r="S138" s="14"/>
      <c r="T138" s="14"/>
      <c r="U138" s="21" t="s">
        <v>111</v>
      </c>
      <c r="V138" s="21">
        <f>IF(U138="",0,VLOOKUP(U138,Dropdown_Lists!$B$2:$C$31,2,FALSE))</f>
        <v>16</v>
      </c>
      <c r="W138" s="21" t="str">
        <f>IF(U138="","",VLOOKUP(U138,Dropdown_Lists!$B$2:$D$31,3,FALSE))</f>
        <v>Financial Services</v>
      </c>
      <c r="X138" s="21" t="s">
        <v>44</v>
      </c>
      <c r="Y138" s="21"/>
      <c r="Z138" s="21" t="s">
        <v>112</v>
      </c>
      <c r="AA138" s="21" t="s">
        <v>58</v>
      </c>
      <c r="AB138" s="21" t="s">
        <v>432</v>
      </c>
      <c r="AC138" s="21">
        <v>5</v>
      </c>
      <c r="AD138" s="21">
        <v>5</v>
      </c>
      <c r="AE138" s="21">
        <v>3</v>
      </c>
      <c r="AF138" s="21" t="s">
        <v>44</v>
      </c>
      <c r="AG138" s="21">
        <v>4</v>
      </c>
      <c r="AH138" t="s">
        <v>519</v>
      </c>
      <c r="AI138" t="s">
        <v>520</v>
      </c>
      <c r="AJ138" t="s">
        <v>103</v>
      </c>
      <c r="AK138" t="s">
        <v>58</v>
      </c>
      <c r="AL138" t="s">
        <v>58</v>
      </c>
    </row>
    <row r="139" spans="1:38" x14ac:dyDescent="0.35">
      <c r="A139" s="14" t="s">
        <v>40</v>
      </c>
      <c r="B139" s="14">
        <v>900</v>
      </c>
      <c r="C139" s="14" t="s">
        <v>521</v>
      </c>
      <c r="D139" s="22" t="s">
        <v>522</v>
      </c>
      <c r="E139" s="14">
        <v>1900</v>
      </c>
      <c r="F139" s="23">
        <v>386400</v>
      </c>
      <c r="G139" s="17">
        <v>45322</v>
      </c>
      <c r="H139" s="26">
        <v>630000</v>
      </c>
      <c r="I139" s="19">
        <v>2.1</v>
      </c>
      <c r="J139" s="25">
        <v>588</v>
      </c>
      <c r="K139" s="14">
        <v>15</v>
      </c>
      <c r="L139" s="14">
        <v>36</v>
      </c>
      <c r="M139" s="25">
        <v>723</v>
      </c>
      <c r="N139" s="21">
        <v>22</v>
      </c>
      <c r="O139" s="21">
        <v>0</v>
      </c>
      <c r="P139" s="17">
        <v>45841</v>
      </c>
      <c r="Q139" s="14">
        <v>7</v>
      </c>
      <c r="R139" s="14" t="s">
        <v>339</v>
      </c>
      <c r="S139" s="14"/>
      <c r="T139" s="14"/>
      <c r="U139" s="21" t="s">
        <v>123</v>
      </c>
      <c r="V139" s="21">
        <f>IF(U139="",0,VLOOKUP(U139,Dropdown_Lists!$B$2:$C$31,2,FALSE))</f>
        <v>23</v>
      </c>
      <c r="W139" s="21" t="str">
        <f>IF(U139="","",VLOOKUP(U139,Dropdown_Lists!$B$2:$D$31,3,FALSE))</f>
        <v>Retail Goods</v>
      </c>
      <c r="X139" s="21" t="s">
        <v>44</v>
      </c>
      <c r="Y139" s="21"/>
      <c r="Z139" s="21" t="s">
        <v>54</v>
      </c>
      <c r="AA139" s="21" t="s">
        <v>44</v>
      </c>
      <c r="AB139" s="21" t="str">
        <f>IF(U139="Vacant","Vacant","")</f>
        <v/>
      </c>
      <c r="AC139" s="21">
        <v>2</v>
      </c>
      <c r="AD139" s="21">
        <v>4</v>
      </c>
      <c r="AE139" s="21">
        <v>1</v>
      </c>
      <c r="AF139" s="21" t="s">
        <v>44</v>
      </c>
      <c r="AG139" s="21">
        <v>4</v>
      </c>
      <c r="AH139" t="s">
        <v>523</v>
      </c>
      <c r="AI139" t="s">
        <v>46</v>
      </c>
      <c r="AJ139" t="s">
        <v>57</v>
      </c>
      <c r="AK139" t="s">
        <v>44</v>
      </c>
      <c r="AL139" t="s">
        <v>44</v>
      </c>
    </row>
    <row r="140" spans="1:38" x14ac:dyDescent="0.35">
      <c r="A140" s="14" t="s">
        <v>40</v>
      </c>
      <c r="B140" s="14">
        <v>900</v>
      </c>
      <c r="C140" s="14" t="s">
        <v>524</v>
      </c>
      <c r="D140" s="22" t="s">
        <v>525</v>
      </c>
      <c r="E140" s="14">
        <v>1900</v>
      </c>
      <c r="F140" s="23">
        <v>636800</v>
      </c>
      <c r="G140" s="17">
        <v>42922</v>
      </c>
      <c r="H140" s="26">
        <v>1</v>
      </c>
      <c r="I140" s="19">
        <v>8.6999999999999993</v>
      </c>
      <c r="J140" s="25">
        <v>1306</v>
      </c>
      <c r="K140" s="14">
        <v>27</v>
      </c>
      <c r="L140" s="14">
        <v>35</v>
      </c>
      <c r="M140" s="25">
        <v>1044</v>
      </c>
      <c r="N140" s="21">
        <v>8</v>
      </c>
      <c r="O140" s="21">
        <v>0</v>
      </c>
      <c r="P140" s="17">
        <v>39853</v>
      </c>
      <c r="Q140" s="14">
        <v>0</v>
      </c>
      <c r="R140" s="14" t="s">
        <v>339</v>
      </c>
      <c r="S140" s="14"/>
      <c r="T140" s="14"/>
      <c r="U140" s="21" t="s">
        <v>53</v>
      </c>
      <c r="V140" s="21">
        <f>IF(U140="",0,VLOOKUP(U140,Dropdown_Lists!$B$2:$C$31,2,FALSE))</f>
        <v>24</v>
      </c>
      <c r="W140" s="21" t="str">
        <f>IF(U140="","",VLOOKUP(U140,Dropdown_Lists!$B$2:$D$31,3,FALSE))</f>
        <v>Personal Services</v>
      </c>
      <c r="X140" s="21" t="s">
        <v>44</v>
      </c>
      <c r="Y140" s="21"/>
      <c r="Z140" s="21" t="s">
        <v>54</v>
      </c>
      <c r="AA140" s="21" t="s">
        <v>44</v>
      </c>
      <c r="AB140" s="21" t="str">
        <f>IF(U140="Vacant","Vacant","")</f>
        <v/>
      </c>
      <c r="AC140" s="21">
        <v>3</v>
      </c>
      <c r="AD140" s="21">
        <v>3</v>
      </c>
      <c r="AE140" s="21">
        <v>3</v>
      </c>
      <c r="AF140" s="21" t="s">
        <v>44</v>
      </c>
      <c r="AG140" s="21">
        <v>3</v>
      </c>
      <c r="AH140" t="s">
        <v>526</v>
      </c>
      <c r="AI140" t="s">
        <v>46</v>
      </c>
      <c r="AJ140" t="s">
        <v>97</v>
      </c>
      <c r="AK140" t="s">
        <v>44</v>
      </c>
      <c r="AL140" t="s">
        <v>44</v>
      </c>
    </row>
    <row r="141" spans="1:38" x14ac:dyDescent="0.35">
      <c r="A141" s="14" t="s">
        <v>40</v>
      </c>
      <c r="B141" s="14">
        <v>900</v>
      </c>
      <c r="C141" s="14" t="s">
        <v>527</v>
      </c>
      <c r="D141" s="22" t="s">
        <v>528</v>
      </c>
      <c r="E141" s="14">
        <v>1983</v>
      </c>
      <c r="F141" s="23">
        <v>421000</v>
      </c>
      <c r="G141" s="17">
        <v>40960</v>
      </c>
      <c r="H141" s="26">
        <v>1</v>
      </c>
      <c r="I141" s="19">
        <v>14</v>
      </c>
      <c r="J141" s="25">
        <v>310</v>
      </c>
      <c r="K141" s="14">
        <v>16</v>
      </c>
      <c r="L141" s="14">
        <v>30</v>
      </c>
      <c r="M141" s="25">
        <v>335</v>
      </c>
      <c r="N141" s="21">
        <v>0</v>
      </c>
      <c r="O141" s="21">
        <v>0</v>
      </c>
      <c r="P141" s="17"/>
      <c r="Q141" s="14">
        <v>0</v>
      </c>
      <c r="R141" s="14" t="s">
        <v>339</v>
      </c>
      <c r="S141" s="14"/>
      <c r="T141" s="14"/>
      <c r="U141" s="21"/>
      <c r="V141" s="21">
        <f>IF(U141="",0,VLOOKUP(U141,Dropdown_Lists!$B$2:$C$31,2,FALSE))</f>
        <v>0</v>
      </c>
      <c r="W141" s="21" t="str">
        <f>IF(U141="","",VLOOKUP(U141,Dropdown_Lists!$B$2:$D$31,3,FALSE))</f>
        <v/>
      </c>
      <c r="X141" s="21" t="s">
        <v>44</v>
      </c>
      <c r="Y141" s="21"/>
      <c r="Z141" s="21" t="str">
        <f>IF(U141="Vacant","Vacant","")</f>
        <v/>
      </c>
      <c r="AA141" s="21"/>
      <c r="AB141" s="21" t="str">
        <f>IF(U141="Vacant","Vacant","")</f>
        <v/>
      </c>
      <c r="AC141" s="21"/>
      <c r="AD141" s="21"/>
      <c r="AE141" s="21" t="str">
        <f>IF(U141="Vacant","","")</f>
        <v/>
      </c>
      <c r="AF141" s="21" t="str">
        <f>IF(U141="Vacant","No","")</f>
        <v/>
      </c>
      <c r="AG141" s="21" t="str">
        <f>IF(U141="Vacant","6 N/A","")</f>
        <v/>
      </c>
      <c r="AH141" t="s">
        <v>529</v>
      </c>
      <c r="AI141" t="s">
        <v>46</v>
      </c>
      <c r="AJ141" t="s">
        <v>530</v>
      </c>
      <c r="AK141" t="s">
        <v>44</v>
      </c>
      <c r="AL141" t="s">
        <v>44</v>
      </c>
    </row>
    <row r="142" spans="1:38" x14ac:dyDescent="0.35">
      <c r="A142" s="14" t="s">
        <v>40</v>
      </c>
      <c r="B142" s="14">
        <v>900</v>
      </c>
      <c r="C142" s="14" t="s">
        <v>531</v>
      </c>
      <c r="D142" s="22" t="s">
        <v>532</v>
      </c>
      <c r="E142" s="14">
        <v>1983</v>
      </c>
      <c r="F142" s="23">
        <v>481200</v>
      </c>
      <c r="G142" s="17">
        <v>44308</v>
      </c>
      <c r="H142" s="26">
        <v>425000</v>
      </c>
      <c r="I142" s="19">
        <v>4.9000000000000004</v>
      </c>
      <c r="J142" s="25">
        <v>383</v>
      </c>
      <c r="K142" s="14">
        <v>20</v>
      </c>
      <c r="L142" s="14">
        <v>38</v>
      </c>
      <c r="M142" s="25">
        <v>422</v>
      </c>
      <c r="N142" s="21">
        <v>0</v>
      </c>
      <c r="O142" s="21">
        <v>0</v>
      </c>
      <c r="P142" s="17"/>
      <c r="Q142" s="14">
        <v>0</v>
      </c>
      <c r="R142" s="14" t="s">
        <v>339</v>
      </c>
      <c r="S142" s="14"/>
      <c r="T142" s="14"/>
      <c r="U142" s="21"/>
      <c r="V142" s="21">
        <f>IF(U142="",0,VLOOKUP(U142,Dropdown_Lists!$B$2:$C$31,2,FALSE))</f>
        <v>0</v>
      </c>
      <c r="W142" s="21" t="str">
        <f>IF(U142="","",VLOOKUP(U142,Dropdown_Lists!$B$2:$D$31,3,FALSE))</f>
        <v/>
      </c>
      <c r="X142" s="21" t="s">
        <v>44</v>
      </c>
      <c r="Y142" s="21"/>
      <c r="Z142" s="21" t="str">
        <f>IF(U142="Vacant","Vacant","")</f>
        <v/>
      </c>
      <c r="AA142" s="21"/>
      <c r="AB142" s="21" t="str">
        <f>IF(U142="Vacant","Vacant","")</f>
        <v/>
      </c>
      <c r="AC142" s="21"/>
      <c r="AD142" s="21"/>
      <c r="AE142" s="21" t="str">
        <f>IF(U142="Vacant","","")</f>
        <v/>
      </c>
      <c r="AF142" s="21" t="str">
        <f>IF(U142="Vacant","No","")</f>
        <v/>
      </c>
      <c r="AG142" s="21" t="str">
        <f>IF(U142="Vacant","6 N/A","")</f>
        <v/>
      </c>
      <c r="AH142" t="s">
        <v>533</v>
      </c>
      <c r="AI142" t="s">
        <v>46</v>
      </c>
      <c r="AJ142" t="s">
        <v>530</v>
      </c>
      <c r="AK142" t="s">
        <v>44</v>
      </c>
      <c r="AL142" t="s">
        <v>44</v>
      </c>
    </row>
    <row r="143" spans="1:38" x14ac:dyDescent="0.35">
      <c r="A143" s="14" t="s">
        <v>40</v>
      </c>
      <c r="B143" s="14">
        <v>900</v>
      </c>
      <c r="C143" s="14" t="s">
        <v>534</v>
      </c>
      <c r="D143" s="22" t="s">
        <v>535</v>
      </c>
      <c r="E143" s="14">
        <v>1983</v>
      </c>
      <c r="F143" s="23">
        <v>496000</v>
      </c>
      <c r="G143" s="17">
        <v>43846</v>
      </c>
      <c r="H143" s="26">
        <v>1</v>
      </c>
      <c r="I143" s="19">
        <v>6.1</v>
      </c>
      <c r="J143" s="25">
        <v>307</v>
      </c>
      <c r="K143" s="14">
        <v>16</v>
      </c>
      <c r="L143" s="14">
        <v>32</v>
      </c>
      <c r="M143" s="25">
        <v>339</v>
      </c>
      <c r="N143" s="21">
        <v>0</v>
      </c>
      <c r="O143" s="21">
        <v>0</v>
      </c>
      <c r="P143" s="17"/>
      <c r="Q143" s="14">
        <v>0</v>
      </c>
      <c r="R143" s="14" t="s">
        <v>339</v>
      </c>
      <c r="S143" s="14"/>
      <c r="T143" s="14"/>
      <c r="U143" s="21"/>
      <c r="V143" s="21">
        <f>IF(U143="",0,VLOOKUP(U143,Dropdown_Lists!$B$2:$C$31,2,FALSE))</f>
        <v>0</v>
      </c>
      <c r="W143" s="21" t="str">
        <f>IF(U143="","",VLOOKUP(U143,Dropdown_Lists!$B$2:$D$31,3,FALSE))</f>
        <v/>
      </c>
      <c r="X143" s="21" t="s">
        <v>44</v>
      </c>
      <c r="Y143" s="21"/>
      <c r="Z143" s="21" t="str">
        <f>IF(U143="Vacant","Vacant","")</f>
        <v/>
      </c>
      <c r="AA143" s="21"/>
      <c r="AB143" s="21" t="str">
        <f>IF(U143="Vacant","Vacant","")</f>
        <v/>
      </c>
      <c r="AC143" s="21"/>
      <c r="AD143" s="21"/>
      <c r="AE143" s="21" t="str">
        <f>IF(U143="Vacant","","")</f>
        <v/>
      </c>
      <c r="AF143" s="21" t="str">
        <f>IF(U143="Vacant","No","")</f>
        <v/>
      </c>
      <c r="AG143" s="21" t="str">
        <f>IF(U143="Vacant","6 N/A","")</f>
        <v/>
      </c>
      <c r="AH143" t="s">
        <v>536</v>
      </c>
      <c r="AI143" t="s">
        <v>537</v>
      </c>
      <c r="AJ143" t="s">
        <v>530</v>
      </c>
      <c r="AK143" t="s">
        <v>58</v>
      </c>
      <c r="AL143" t="s">
        <v>44</v>
      </c>
    </row>
    <row r="144" spans="1:38" x14ac:dyDescent="0.35">
      <c r="A144" s="14" t="s">
        <v>40</v>
      </c>
      <c r="B144" s="14">
        <v>1000</v>
      </c>
      <c r="C144" s="14" t="s">
        <v>538</v>
      </c>
      <c r="D144" s="22" t="s">
        <v>539</v>
      </c>
      <c r="E144" s="14">
        <v>1985</v>
      </c>
      <c r="F144" s="23">
        <v>1743000</v>
      </c>
      <c r="G144" s="17">
        <v>37644</v>
      </c>
      <c r="H144" s="26">
        <v>792000</v>
      </c>
      <c r="I144" s="19">
        <v>23.1</v>
      </c>
      <c r="J144" s="25">
        <v>4078</v>
      </c>
      <c r="K144" s="14">
        <v>40</v>
      </c>
      <c r="L144" s="14">
        <v>41</v>
      </c>
      <c r="M144" s="25">
        <v>4142</v>
      </c>
      <c r="N144" s="21">
        <v>8</v>
      </c>
      <c r="O144" s="21">
        <v>0</v>
      </c>
      <c r="P144" s="17">
        <v>42546</v>
      </c>
      <c r="Q144" s="14">
        <v>0</v>
      </c>
      <c r="R144" s="14" t="s">
        <v>52</v>
      </c>
      <c r="S144" s="14"/>
      <c r="T144" s="14"/>
      <c r="U144" s="21" t="s">
        <v>111</v>
      </c>
      <c r="V144" s="21">
        <f>IF(U144="",0,VLOOKUP(U144,Dropdown_Lists!$B$2:$C$31,2,FALSE))</f>
        <v>16</v>
      </c>
      <c r="W144" s="21" t="str">
        <f>IF(U144="","",VLOOKUP(U144,Dropdown_Lists!$B$2:$D$31,3,FALSE))</f>
        <v>Financial Services</v>
      </c>
      <c r="X144" s="21" t="s">
        <v>44</v>
      </c>
      <c r="Y144" s="21"/>
      <c r="Z144" s="21" t="s">
        <v>112</v>
      </c>
      <c r="AA144" s="21" t="s">
        <v>58</v>
      </c>
      <c r="AB144" s="21" t="s">
        <v>432</v>
      </c>
      <c r="AC144" s="21">
        <v>5</v>
      </c>
      <c r="AD144" s="21">
        <v>5</v>
      </c>
      <c r="AE144" s="21">
        <v>3</v>
      </c>
      <c r="AF144" s="21" t="s">
        <v>44</v>
      </c>
      <c r="AG144" s="21">
        <v>4</v>
      </c>
      <c r="AH144" t="s">
        <v>540</v>
      </c>
      <c r="AI144" t="s">
        <v>406</v>
      </c>
      <c r="AJ144" t="s">
        <v>541</v>
      </c>
      <c r="AK144" t="s">
        <v>58</v>
      </c>
      <c r="AL144" t="s">
        <v>44</v>
      </c>
    </row>
    <row r="145" spans="1:38" x14ac:dyDescent="0.35">
      <c r="A145" s="14" t="s">
        <v>40</v>
      </c>
      <c r="B145" s="14">
        <v>1000</v>
      </c>
      <c r="C145" s="14" t="s">
        <v>542</v>
      </c>
      <c r="D145" s="22" t="s">
        <v>543</v>
      </c>
      <c r="E145" s="14">
        <v>1871</v>
      </c>
      <c r="F145" s="23">
        <v>896100</v>
      </c>
      <c r="G145" s="17">
        <v>29816</v>
      </c>
      <c r="H145" s="26">
        <v>1</v>
      </c>
      <c r="I145" s="19">
        <v>44.5</v>
      </c>
      <c r="J145" s="25">
        <v>3853</v>
      </c>
      <c r="K145" s="14">
        <v>32</v>
      </c>
      <c r="L145" s="14">
        <v>44</v>
      </c>
      <c r="M145" s="25">
        <v>8349</v>
      </c>
      <c r="N145" s="21">
        <v>4</v>
      </c>
      <c r="O145" s="21">
        <v>0</v>
      </c>
      <c r="P145" s="17">
        <v>39625</v>
      </c>
      <c r="Q145" s="14">
        <v>0</v>
      </c>
      <c r="R145" s="14" t="s">
        <v>339</v>
      </c>
      <c r="S145" s="14"/>
      <c r="T145" s="14"/>
      <c r="U145" s="21" t="s">
        <v>544</v>
      </c>
      <c r="V145" s="21">
        <f>IF(U145="",0,VLOOKUP(U145,Dropdown_Lists!$B$2:$C$31,2,FALSE))</f>
        <v>24</v>
      </c>
      <c r="W145" s="21" t="str">
        <f>IF(U145="","",VLOOKUP(U145,Dropdown_Lists!$B$2:$D$31,3,FALSE))</f>
        <v>Civic &amp; Institutional</v>
      </c>
      <c r="X145" s="21" t="s">
        <v>44</v>
      </c>
      <c r="Y145" s="21"/>
      <c r="Z145" s="21" t="s">
        <v>54</v>
      </c>
      <c r="AA145" s="21" t="s">
        <v>44</v>
      </c>
      <c r="AB145" s="21" t="str">
        <f>IF(U145="Vacant","Vacant","")</f>
        <v/>
      </c>
      <c r="AC145" s="21">
        <v>3</v>
      </c>
      <c r="AD145" s="21">
        <v>3</v>
      </c>
      <c r="AE145" s="21">
        <v>1</v>
      </c>
      <c r="AF145" s="21" t="s">
        <v>44</v>
      </c>
      <c r="AG145" s="21">
        <v>2</v>
      </c>
      <c r="AH145" t="s">
        <v>545</v>
      </c>
      <c r="AI145" t="s">
        <v>46</v>
      </c>
      <c r="AJ145" t="s">
        <v>546</v>
      </c>
      <c r="AK145" t="s">
        <v>44</v>
      </c>
      <c r="AL145" t="s">
        <v>44</v>
      </c>
    </row>
    <row r="146" spans="1:38" x14ac:dyDescent="0.35">
      <c r="A146" s="14" t="s">
        <v>40</v>
      </c>
      <c r="B146" s="14">
        <v>1000</v>
      </c>
      <c r="C146" s="14" t="s">
        <v>547</v>
      </c>
      <c r="D146" s="22" t="s">
        <v>548</v>
      </c>
      <c r="E146" s="14">
        <v>1900</v>
      </c>
      <c r="F146" s="23">
        <v>646300</v>
      </c>
      <c r="G146" s="17">
        <v>43733</v>
      </c>
      <c r="H146" s="26">
        <v>1200000</v>
      </c>
      <c r="I146" s="19">
        <v>6.4</v>
      </c>
      <c r="J146" s="25">
        <v>1279</v>
      </c>
      <c r="K146" s="14">
        <v>16</v>
      </c>
      <c r="L146" s="14">
        <v>34</v>
      </c>
      <c r="M146" s="25">
        <v>529</v>
      </c>
      <c r="N146" s="21">
        <v>6</v>
      </c>
      <c r="O146" s="21">
        <v>0</v>
      </c>
      <c r="P146" s="17">
        <v>43163</v>
      </c>
      <c r="Q146" s="14">
        <v>3</v>
      </c>
      <c r="R146" s="14" t="s">
        <v>339</v>
      </c>
      <c r="S146" s="14" t="s">
        <v>1840</v>
      </c>
      <c r="T146" s="14" t="s">
        <v>1823</v>
      </c>
      <c r="U146" s="21" t="s">
        <v>308</v>
      </c>
      <c r="V146" s="21">
        <f>IF(U146="",0,VLOOKUP(U146,Dropdown_Lists!$B$2:$C$31,2,FALSE))</f>
        <v>22</v>
      </c>
      <c r="W146" s="21" t="str">
        <f>IF(U146="","",VLOOKUP(U146,Dropdown_Lists!$B$2:$D$31,3,FALSE))</f>
        <v>Arts &amp; Culture</v>
      </c>
      <c r="X146" s="21" t="s">
        <v>44</v>
      </c>
      <c r="Y146" s="21"/>
      <c r="Z146" s="21" t="s">
        <v>54</v>
      </c>
      <c r="AA146" s="21" t="s">
        <v>58</v>
      </c>
      <c r="AB146" s="21" t="s">
        <v>239</v>
      </c>
      <c r="AC146" s="21">
        <v>5</v>
      </c>
      <c r="AD146" s="21">
        <v>5</v>
      </c>
      <c r="AE146" s="21">
        <v>2</v>
      </c>
      <c r="AF146" s="21" t="s">
        <v>58</v>
      </c>
      <c r="AG146" s="21">
        <v>3</v>
      </c>
      <c r="AH146" t="s">
        <v>549</v>
      </c>
      <c r="AI146" t="s">
        <v>46</v>
      </c>
      <c r="AJ146" t="s">
        <v>97</v>
      </c>
      <c r="AK146" t="s">
        <v>44</v>
      </c>
      <c r="AL146" t="s">
        <v>44</v>
      </c>
    </row>
    <row r="147" spans="1:38" s="12" customFormat="1" x14ac:dyDescent="0.35">
      <c r="A147" s="14" t="s">
        <v>40</v>
      </c>
      <c r="B147" s="14">
        <v>1000</v>
      </c>
      <c r="C147" s="14" t="s">
        <v>550</v>
      </c>
      <c r="D147" s="22" t="s">
        <v>551</v>
      </c>
      <c r="E147" s="14">
        <v>1900</v>
      </c>
      <c r="F147" s="23">
        <v>212100</v>
      </c>
      <c r="G147" s="17">
        <v>38290</v>
      </c>
      <c r="H147" s="26">
        <v>300000</v>
      </c>
      <c r="I147" s="19">
        <v>21.3</v>
      </c>
      <c r="J147" s="25">
        <v>1082</v>
      </c>
      <c r="K147" s="14">
        <v>16</v>
      </c>
      <c r="L147" s="14">
        <v>28</v>
      </c>
      <c r="M147" s="25">
        <v>550</v>
      </c>
      <c r="N147" s="21">
        <v>0</v>
      </c>
      <c r="O147" s="21">
        <v>0</v>
      </c>
      <c r="P147" s="17"/>
      <c r="Q147" s="14">
        <v>0</v>
      </c>
      <c r="R147" s="14" t="s">
        <v>339</v>
      </c>
      <c r="S147" s="14"/>
      <c r="T147" s="14"/>
      <c r="U147" s="21"/>
      <c r="V147" s="21">
        <f>IF(U147="",0,VLOOKUP(U147,Dropdown_Lists!$B$2:$C$31,2,FALSE))</f>
        <v>0</v>
      </c>
      <c r="W147" s="21" t="str">
        <f>IF(U147="","",VLOOKUP(U147,Dropdown_Lists!$B$2:$D$31,3,FALSE))</f>
        <v/>
      </c>
      <c r="X147" s="21" t="s">
        <v>44</v>
      </c>
      <c r="Y147" s="21"/>
      <c r="Z147" s="21" t="str">
        <f>IF(U147="Vacant","Vacant","")</f>
        <v/>
      </c>
      <c r="AA147" s="21"/>
      <c r="AB147" s="21" t="str">
        <f t="shared" ref="AB147:AB152" si="5">IF(U147="Vacant","Vacant","")</f>
        <v/>
      </c>
      <c r="AC147" s="21"/>
      <c r="AD147" s="21"/>
      <c r="AE147" s="21" t="str">
        <f>IF(U147="Vacant","","")</f>
        <v/>
      </c>
      <c r="AF147" s="21" t="str">
        <f>IF(U147="Vacant","No","")</f>
        <v/>
      </c>
      <c r="AG147" s="21" t="str">
        <f>IF(U147="Vacant","6 N/A","")</f>
        <v/>
      </c>
      <c r="AH147" t="s">
        <v>552</v>
      </c>
      <c r="AI147" t="s">
        <v>46</v>
      </c>
      <c r="AJ147" t="s">
        <v>553</v>
      </c>
      <c r="AK147" t="s">
        <v>44</v>
      </c>
      <c r="AL147" t="s">
        <v>44</v>
      </c>
    </row>
    <row r="148" spans="1:38" x14ac:dyDescent="0.35">
      <c r="A148" s="14" t="s">
        <v>40</v>
      </c>
      <c r="B148" s="14">
        <v>1000</v>
      </c>
      <c r="C148" s="14" t="s">
        <v>554</v>
      </c>
      <c r="D148" s="22" t="s">
        <v>555</v>
      </c>
      <c r="E148" s="14">
        <v>1900</v>
      </c>
      <c r="F148" s="23">
        <v>565100</v>
      </c>
      <c r="G148" s="17">
        <v>40462</v>
      </c>
      <c r="H148" s="26">
        <v>345000</v>
      </c>
      <c r="I148" s="19">
        <v>15.4</v>
      </c>
      <c r="J148" s="25">
        <v>680</v>
      </c>
      <c r="K148" s="14">
        <v>11</v>
      </c>
      <c r="L148" s="14">
        <v>33</v>
      </c>
      <c r="M148" s="25">
        <v>567</v>
      </c>
      <c r="N148" s="21">
        <v>0</v>
      </c>
      <c r="O148" s="21">
        <v>0</v>
      </c>
      <c r="P148" s="17"/>
      <c r="Q148" s="14">
        <v>1</v>
      </c>
      <c r="R148" s="14" t="s">
        <v>339</v>
      </c>
      <c r="S148" s="14"/>
      <c r="T148" s="14"/>
      <c r="U148" s="21"/>
      <c r="V148" s="21">
        <f>IF(U148="",0,VLOOKUP(U148,Dropdown_Lists!$B$2:$C$31,2,FALSE))</f>
        <v>0</v>
      </c>
      <c r="W148" s="21" t="str">
        <f>IF(U148="","",VLOOKUP(U148,Dropdown_Lists!$B$2:$D$31,3,FALSE))</f>
        <v/>
      </c>
      <c r="X148" s="21" t="s">
        <v>44</v>
      </c>
      <c r="Y148" s="21"/>
      <c r="Z148" s="21" t="str">
        <f>IF(U148="Vacant","Vacant","")</f>
        <v/>
      </c>
      <c r="AA148" s="21"/>
      <c r="AB148" s="21" t="str">
        <f t="shared" si="5"/>
        <v/>
      </c>
      <c r="AC148" s="21"/>
      <c r="AD148" s="21"/>
      <c r="AE148" s="21" t="str">
        <f>IF(U148="Vacant","","")</f>
        <v/>
      </c>
      <c r="AF148" s="21" t="str">
        <f>IF(U148="Vacant","No","")</f>
        <v/>
      </c>
      <c r="AG148" s="21" t="str">
        <f>IF(U148="Vacant","6 N/A","")</f>
        <v/>
      </c>
      <c r="AH148" t="s">
        <v>556</v>
      </c>
      <c r="AI148" t="s">
        <v>46</v>
      </c>
      <c r="AJ148" t="s">
        <v>530</v>
      </c>
      <c r="AK148" t="s">
        <v>44</v>
      </c>
      <c r="AL148" t="s">
        <v>44</v>
      </c>
    </row>
    <row r="149" spans="1:38" s="12" customFormat="1" x14ac:dyDescent="0.35">
      <c r="A149" s="14" t="s">
        <v>40</v>
      </c>
      <c r="B149" s="14">
        <v>1000</v>
      </c>
      <c r="C149" s="14" t="s">
        <v>557</v>
      </c>
      <c r="D149" s="22" t="s">
        <v>558</v>
      </c>
      <c r="E149" s="14">
        <v>1900</v>
      </c>
      <c r="F149" s="23">
        <v>617800</v>
      </c>
      <c r="G149" s="17">
        <v>45631</v>
      </c>
      <c r="H149" s="26">
        <v>630000</v>
      </c>
      <c r="I149" s="19">
        <v>1.2</v>
      </c>
      <c r="J149" s="25">
        <v>1129</v>
      </c>
      <c r="K149" s="14">
        <v>11</v>
      </c>
      <c r="L149" s="14">
        <v>33</v>
      </c>
      <c r="M149" s="25">
        <v>613</v>
      </c>
      <c r="N149" s="21">
        <v>0</v>
      </c>
      <c r="O149" s="21">
        <v>0</v>
      </c>
      <c r="P149" s="17"/>
      <c r="Q149" s="14">
        <v>1</v>
      </c>
      <c r="R149" s="14" t="s">
        <v>339</v>
      </c>
      <c r="S149" s="14"/>
      <c r="T149" s="14"/>
      <c r="U149" s="21"/>
      <c r="V149" s="21">
        <f>IF(U149="",0,VLOOKUP(U149,Dropdown_Lists!$B$2:$C$31,2,FALSE))</f>
        <v>0</v>
      </c>
      <c r="W149" s="21" t="str">
        <f>IF(U149="","",VLOOKUP(U149,Dropdown_Lists!$B$2:$D$31,3,FALSE))</f>
        <v/>
      </c>
      <c r="X149" s="21" t="s">
        <v>44</v>
      </c>
      <c r="Y149" s="21"/>
      <c r="Z149" s="21" t="str">
        <f>IF(U149="Vacant","Vacant","")</f>
        <v/>
      </c>
      <c r="AA149" s="21"/>
      <c r="AB149" s="21" t="str">
        <f t="shared" si="5"/>
        <v/>
      </c>
      <c r="AC149" s="21"/>
      <c r="AD149" s="21"/>
      <c r="AE149" s="21" t="str">
        <f>IF(U149="Vacant","","")</f>
        <v/>
      </c>
      <c r="AF149" s="21" t="str">
        <f>IF(U149="Vacant","No","")</f>
        <v/>
      </c>
      <c r="AG149" s="21" t="str">
        <f>IF(U149="Vacant","6 N/A","")</f>
        <v/>
      </c>
      <c r="AH149" t="s">
        <v>559</v>
      </c>
      <c r="AI149" t="s">
        <v>46</v>
      </c>
      <c r="AJ149" t="s">
        <v>530</v>
      </c>
      <c r="AK149" t="s">
        <v>44</v>
      </c>
      <c r="AL149" t="s">
        <v>44</v>
      </c>
    </row>
    <row r="150" spans="1:38" x14ac:dyDescent="0.35">
      <c r="A150" s="14" t="s">
        <v>40</v>
      </c>
      <c r="B150" s="14">
        <v>1000</v>
      </c>
      <c r="C150" s="14" t="s">
        <v>560</v>
      </c>
      <c r="D150" s="22" t="s">
        <v>561</v>
      </c>
      <c r="E150" s="14">
        <v>1900</v>
      </c>
      <c r="F150" s="23">
        <v>379200</v>
      </c>
      <c r="G150" s="17">
        <v>38603</v>
      </c>
      <c r="H150" s="26">
        <v>360000</v>
      </c>
      <c r="I150" s="19">
        <v>20.5</v>
      </c>
      <c r="J150" s="25">
        <v>544</v>
      </c>
      <c r="K150" s="14">
        <v>13</v>
      </c>
      <c r="L150" s="14">
        <v>34</v>
      </c>
      <c r="M150" s="25">
        <v>529</v>
      </c>
      <c r="N150" s="21">
        <v>14</v>
      </c>
      <c r="O150" s="21">
        <v>0</v>
      </c>
      <c r="P150" s="17">
        <v>45530</v>
      </c>
      <c r="Q150" s="14">
        <v>1</v>
      </c>
      <c r="R150" s="14" t="s">
        <v>339</v>
      </c>
      <c r="S150" s="14"/>
      <c r="T150" s="14"/>
      <c r="U150" s="21" t="s">
        <v>53</v>
      </c>
      <c r="V150" s="21">
        <f>IF(U150="",0,VLOOKUP(U150,Dropdown_Lists!$B$2:$C$31,2,FALSE))</f>
        <v>24</v>
      </c>
      <c r="W150" s="21" t="str">
        <f>IF(U150="","",VLOOKUP(U150,Dropdown_Lists!$B$2:$D$31,3,FALSE))</f>
        <v>Personal Services</v>
      </c>
      <c r="X150" s="21" t="s">
        <v>44</v>
      </c>
      <c r="Y150" s="21"/>
      <c r="Z150" s="21" t="s">
        <v>54</v>
      </c>
      <c r="AA150" s="21" t="s">
        <v>44</v>
      </c>
      <c r="AB150" s="21" t="str">
        <f t="shared" si="5"/>
        <v/>
      </c>
      <c r="AC150" s="21">
        <v>2</v>
      </c>
      <c r="AD150" s="21">
        <v>2</v>
      </c>
      <c r="AE150" s="21">
        <v>2</v>
      </c>
      <c r="AF150" s="21" t="s">
        <v>44</v>
      </c>
      <c r="AG150" s="21">
        <v>3</v>
      </c>
      <c r="AH150" t="s">
        <v>370</v>
      </c>
      <c r="AI150" t="s">
        <v>169</v>
      </c>
      <c r="AJ150" t="s">
        <v>97</v>
      </c>
      <c r="AK150" t="s">
        <v>58</v>
      </c>
      <c r="AL150" t="s">
        <v>58</v>
      </c>
    </row>
    <row r="151" spans="1:38" s="12" customFormat="1" x14ac:dyDescent="0.35">
      <c r="A151" s="14" t="s">
        <v>40</v>
      </c>
      <c r="B151" s="14">
        <v>1000</v>
      </c>
      <c r="C151" s="14" t="s">
        <v>562</v>
      </c>
      <c r="D151" s="22" t="s">
        <v>563</v>
      </c>
      <c r="E151" s="14">
        <v>1900</v>
      </c>
      <c r="F151" s="23">
        <v>561800</v>
      </c>
      <c r="G151" s="17">
        <v>44533</v>
      </c>
      <c r="H151" s="26">
        <v>794150</v>
      </c>
      <c r="I151" s="19">
        <v>4.2</v>
      </c>
      <c r="J151" s="25">
        <v>691</v>
      </c>
      <c r="K151" s="14">
        <v>13</v>
      </c>
      <c r="L151" s="14">
        <v>35</v>
      </c>
      <c r="M151" s="25">
        <v>899</v>
      </c>
      <c r="N151" s="21">
        <v>12</v>
      </c>
      <c r="O151" s="21">
        <v>0</v>
      </c>
      <c r="P151" s="17">
        <v>42546</v>
      </c>
      <c r="Q151" s="14">
        <v>2</v>
      </c>
      <c r="R151" s="14" t="s">
        <v>339</v>
      </c>
      <c r="S151" s="14"/>
      <c r="T151" s="14"/>
      <c r="U151" s="21" t="s">
        <v>123</v>
      </c>
      <c r="V151" s="21">
        <f>IF(U151="",0,VLOOKUP(U151,Dropdown_Lists!$B$2:$C$31,2,FALSE))</f>
        <v>23</v>
      </c>
      <c r="W151" s="21" t="str">
        <f>IF(U151="","",VLOOKUP(U151,Dropdown_Lists!$B$2:$D$31,3,FALSE))</f>
        <v>Retail Goods</v>
      </c>
      <c r="X151" s="21" t="s">
        <v>44</v>
      </c>
      <c r="Y151" s="21"/>
      <c r="Z151" s="21" t="s">
        <v>54</v>
      </c>
      <c r="AA151" s="21" t="s">
        <v>44</v>
      </c>
      <c r="AB151" s="21" t="str">
        <f t="shared" si="5"/>
        <v/>
      </c>
      <c r="AC151" s="21">
        <v>2</v>
      </c>
      <c r="AD151" s="21">
        <v>4</v>
      </c>
      <c r="AE151" s="21">
        <v>1</v>
      </c>
      <c r="AF151" s="21" t="s">
        <v>44</v>
      </c>
      <c r="AG151" s="21">
        <v>4</v>
      </c>
      <c r="AH151" t="s">
        <v>564</v>
      </c>
      <c r="AI151" t="s">
        <v>565</v>
      </c>
      <c r="AJ151" t="s">
        <v>97</v>
      </c>
      <c r="AK151" t="s">
        <v>58</v>
      </c>
      <c r="AL151" t="s">
        <v>58</v>
      </c>
    </row>
    <row r="152" spans="1:38" s="12" customFormat="1" x14ac:dyDescent="0.35">
      <c r="A152" s="14" t="s">
        <v>40</v>
      </c>
      <c r="B152" s="14">
        <v>1000</v>
      </c>
      <c r="C152" s="14" t="s">
        <v>566</v>
      </c>
      <c r="D152" s="22" t="s">
        <v>567</v>
      </c>
      <c r="E152" s="14">
        <v>1900</v>
      </c>
      <c r="F152" s="23">
        <v>1156700</v>
      </c>
      <c r="G152" s="17">
        <v>38624</v>
      </c>
      <c r="H152" s="26">
        <v>1</v>
      </c>
      <c r="I152" s="19">
        <v>20.399999999999999</v>
      </c>
      <c r="J152" s="25">
        <v>2101</v>
      </c>
      <c r="K152" s="14">
        <v>37</v>
      </c>
      <c r="L152" s="14">
        <v>34</v>
      </c>
      <c r="M152" s="25">
        <v>1710</v>
      </c>
      <c r="N152" s="21">
        <v>3</v>
      </c>
      <c r="O152" s="21">
        <v>0</v>
      </c>
      <c r="P152" s="17">
        <v>39276</v>
      </c>
      <c r="Q152" s="14">
        <v>0</v>
      </c>
      <c r="R152" s="14" t="s">
        <v>339</v>
      </c>
      <c r="S152" s="14"/>
      <c r="T152" s="14"/>
      <c r="U152" s="21" t="s">
        <v>267</v>
      </c>
      <c r="V152" s="21">
        <f>IF(U152="",0,VLOOKUP(U152,Dropdown_Lists!$B$2:$C$31,2,FALSE))</f>
        <v>24</v>
      </c>
      <c r="W152" s="21" t="str">
        <f>IF(U152="","",VLOOKUP(U152,Dropdown_Lists!$B$2:$D$31,3,FALSE))</f>
        <v>Health &amp; Wellness</v>
      </c>
      <c r="X152" s="21" t="s">
        <v>44</v>
      </c>
      <c r="Y152" s="21"/>
      <c r="Z152" s="21" t="s">
        <v>54</v>
      </c>
      <c r="AA152" s="21" t="s">
        <v>44</v>
      </c>
      <c r="AB152" s="21" t="str">
        <f t="shared" si="5"/>
        <v/>
      </c>
      <c r="AC152" s="21">
        <v>2</v>
      </c>
      <c r="AD152" s="21">
        <v>2</v>
      </c>
      <c r="AE152" s="21">
        <v>2</v>
      </c>
      <c r="AF152" s="21" t="s">
        <v>44</v>
      </c>
      <c r="AG152" s="21">
        <v>2</v>
      </c>
      <c r="AH152" t="s">
        <v>568</v>
      </c>
      <c r="AI152" t="s">
        <v>46</v>
      </c>
      <c r="AJ152" t="s">
        <v>97</v>
      </c>
      <c r="AK152" t="s">
        <v>44</v>
      </c>
      <c r="AL152" t="s">
        <v>44</v>
      </c>
    </row>
    <row r="153" spans="1:38" s="12" customFormat="1" x14ac:dyDescent="0.35">
      <c r="A153" s="14" t="s">
        <v>40</v>
      </c>
      <c r="B153" s="14">
        <v>1000</v>
      </c>
      <c r="C153" s="14" t="s">
        <v>569</v>
      </c>
      <c r="D153" s="22" t="s">
        <v>570</v>
      </c>
      <c r="E153" s="14">
        <v>1900</v>
      </c>
      <c r="F153" s="23">
        <v>723900</v>
      </c>
      <c r="G153" s="17">
        <v>39606</v>
      </c>
      <c r="H153" s="26">
        <v>1</v>
      </c>
      <c r="I153" s="19">
        <v>17.7</v>
      </c>
      <c r="J153" s="25">
        <v>1374</v>
      </c>
      <c r="K153" s="14">
        <v>25</v>
      </c>
      <c r="L153" s="14">
        <v>38</v>
      </c>
      <c r="M153" s="25">
        <v>1818</v>
      </c>
      <c r="N153" s="21">
        <v>6</v>
      </c>
      <c r="O153" s="21">
        <v>0</v>
      </c>
      <c r="P153" s="17">
        <v>45554</v>
      </c>
      <c r="Q153" s="14">
        <v>1</v>
      </c>
      <c r="R153" s="14" t="s">
        <v>339</v>
      </c>
      <c r="S153" s="14"/>
      <c r="T153" s="14"/>
      <c r="U153" s="21" t="s">
        <v>267</v>
      </c>
      <c r="V153" s="21">
        <f>IF(U153="",0,VLOOKUP(U153,Dropdown_Lists!$B$2:$C$31,2,FALSE))</f>
        <v>24</v>
      </c>
      <c r="W153" s="21" t="str">
        <f>IF(U153="","",VLOOKUP(U153,Dropdown_Lists!$B$2:$D$31,3,FALSE))</f>
        <v>Health &amp; Wellness</v>
      </c>
      <c r="X153" s="21" t="s">
        <v>44</v>
      </c>
      <c r="Y153" s="21"/>
      <c r="Z153" s="21" t="s">
        <v>54</v>
      </c>
      <c r="AA153" s="21" t="s">
        <v>58</v>
      </c>
      <c r="AB153" s="21" t="s">
        <v>571</v>
      </c>
      <c r="AC153" s="21">
        <v>2</v>
      </c>
      <c r="AD153" s="21">
        <v>3</v>
      </c>
      <c r="AE153" s="21">
        <v>2</v>
      </c>
      <c r="AF153" s="21" t="s">
        <v>44</v>
      </c>
      <c r="AG153" s="21">
        <v>2</v>
      </c>
      <c r="AH153" t="s">
        <v>568</v>
      </c>
      <c r="AI153" t="s">
        <v>46</v>
      </c>
      <c r="AJ153" t="s">
        <v>97</v>
      </c>
      <c r="AK153" t="s">
        <v>44</v>
      </c>
      <c r="AL153" t="s">
        <v>44</v>
      </c>
    </row>
    <row r="154" spans="1:38" x14ac:dyDescent="0.35">
      <c r="A154" s="14" t="s">
        <v>40</v>
      </c>
      <c r="B154" s="14">
        <v>1100</v>
      </c>
      <c r="C154" s="14" t="s">
        <v>572</v>
      </c>
      <c r="D154" s="22" t="s">
        <v>573</v>
      </c>
      <c r="E154" s="14">
        <v>2008</v>
      </c>
      <c r="F154" s="23">
        <v>498300</v>
      </c>
      <c r="G154" s="17">
        <v>41611</v>
      </c>
      <c r="H154" s="26">
        <v>488000</v>
      </c>
      <c r="I154" s="19">
        <v>12.2</v>
      </c>
      <c r="J154" s="25">
        <v>3323</v>
      </c>
      <c r="K154" s="14">
        <v>0</v>
      </c>
      <c r="L154" s="14">
        <v>35</v>
      </c>
      <c r="M154" s="25">
        <v>3061</v>
      </c>
      <c r="N154" s="21">
        <v>9</v>
      </c>
      <c r="O154" s="21">
        <v>0</v>
      </c>
      <c r="P154" s="17">
        <v>40806</v>
      </c>
      <c r="Q154" s="14">
        <v>0</v>
      </c>
      <c r="R154" s="14" t="s">
        <v>89</v>
      </c>
      <c r="S154" s="14"/>
      <c r="T154" s="14"/>
      <c r="U154" s="21" t="s">
        <v>25</v>
      </c>
      <c r="V154" s="21">
        <f>IF(U154="",0,VLOOKUP(U154,Dropdown_Lists!$B$2:$C$31,2,FALSE))</f>
        <v>0</v>
      </c>
      <c r="W154" s="21" t="str">
        <f>IF(U154="","",VLOOKUP(U154,Dropdown_Lists!$B$2:$D$31,3,FALSE))</f>
        <v>Vacant</v>
      </c>
      <c r="X154" s="21" t="s">
        <v>58</v>
      </c>
      <c r="Y154" s="21" t="s">
        <v>60</v>
      </c>
      <c r="Z154" s="21" t="str">
        <f>IF(U154="Vacant","Vacant","")</f>
        <v>Vacant</v>
      </c>
      <c r="AA154" s="21" t="s">
        <v>58</v>
      </c>
      <c r="AB154" s="21" t="str">
        <f t="shared" ref="AB154:AB198" si="6">IF(U154="Vacant","Vacant","")</f>
        <v>Vacant</v>
      </c>
      <c r="AC154" s="21">
        <v>3</v>
      </c>
      <c r="AD154" s="21">
        <v>3</v>
      </c>
      <c r="AE154" s="21" t="str">
        <f>IF(U154="Vacant","","")</f>
        <v/>
      </c>
      <c r="AF154" s="21" t="str">
        <f>IF(U154="Vacant","No","")</f>
        <v>No</v>
      </c>
      <c r="AG154" s="21" t="str">
        <f>IF(U154="Vacant","6 N/A","")</f>
        <v>6 N/A</v>
      </c>
      <c r="AH154" t="s">
        <v>574</v>
      </c>
      <c r="AI154" t="s">
        <v>46</v>
      </c>
      <c r="AJ154" t="s">
        <v>86</v>
      </c>
      <c r="AK154" t="s">
        <v>44</v>
      </c>
      <c r="AL154" t="s">
        <v>58</v>
      </c>
    </row>
    <row r="155" spans="1:38" s="12" customFormat="1" x14ac:dyDescent="0.35">
      <c r="A155" s="14" t="s">
        <v>40</v>
      </c>
      <c r="B155" s="14">
        <v>1100</v>
      </c>
      <c r="C155" s="14" t="s">
        <v>575</v>
      </c>
      <c r="D155" s="22" t="s">
        <v>576</v>
      </c>
      <c r="E155" s="14">
        <v>1920</v>
      </c>
      <c r="F155" s="23">
        <v>533800</v>
      </c>
      <c r="G155" s="17">
        <v>42961</v>
      </c>
      <c r="H155" s="26">
        <v>440000</v>
      </c>
      <c r="I155" s="19">
        <v>8.5</v>
      </c>
      <c r="J155" s="25">
        <v>1165</v>
      </c>
      <c r="K155" s="14">
        <v>18</v>
      </c>
      <c r="L155" s="14">
        <v>37</v>
      </c>
      <c r="M155" s="25">
        <v>928</v>
      </c>
      <c r="N155" s="21">
        <v>43</v>
      </c>
      <c r="O155" s="21">
        <v>0</v>
      </c>
      <c r="P155" s="17">
        <v>45934</v>
      </c>
      <c r="Q155" s="14">
        <v>1</v>
      </c>
      <c r="R155" s="14" t="s">
        <v>89</v>
      </c>
      <c r="S155" s="14"/>
      <c r="T155" s="14"/>
      <c r="U155" s="21" t="s">
        <v>577</v>
      </c>
      <c r="V155" s="21">
        <f>IF(U155="",0,VLOOKUP(U155,Dropdown_Lists!$B$2:$C$31,2,FALSE))</f>
        <v>13</v>
      </c>
      <c r="W155" s="21" t="str">
        <f>IF(U155="","",VLOOKUP(U155,Dropdown_Lists!$B$2:$D$31,3,FALSE))</f>
        <v>Retail Goods</v>
      </c>
      <c r="X155" s="21" t="s">
        <v>44</v>
      </c>
      <c r="Y155" s="21"/>
      <c r="Z155" s="21" t="s">
        <v>54</v>
      </c>
      <c r="AA155" s="21" t="s">
        <v>44</v>
      </c>
      <c r="AB155" s="21" t="str">
        <f t="shared" si="6"/>
        <v/>
      </c>
      <c r="AC155" s="21">
        <v>2</v>
      </c>
      <c r="AD155" s="21">
        <v>3</v>
      </c>
      <c r="AE155" s="21">
        <v>2</v>
      </c>
      <c r="AF155" s="21" t="s">
        <v>44</v>
      </c>
      <c r="AG155" s="21">
        <v>3</v>
      </c>
      <c r="AH155" t="s">
        <v>578</v>
      </c>
      <c r="AI155" t="s">
        <v>579</v>
      </c>
      <c r="AJ155" t="s">
        <v>252</v>
      </c>
      <c r="AK155" t="s">
        <v>58</v>
      </c>
      <c r="AL155" t="s">
        <v>44</v>
      </c>
    </row>
    <row r="156" spans="1:38" s="12" customFormat="1" x14ac:dyDescent="0.35">
      <c r="A156" s="14" t="s">
        <v>40</v>
      </c>
      <c r="B156" s="14">
        <v>1100</v>
      </c>
      <c r="C156" s="14" t="s">
        <v>580</v>
      </c>
      <c r="D156" s="22" t="s">
        <v>581</v>
      </c>
      <c r="E156" s="14">
        <v>1920</v>
      </c>
      <c r="F156" s="23">
        <v>790000</v>
      </c>
      <c r="G156" s="17">
        <v>36858</v>
      </c>
      <c r="H156" s="26">
        <v>56500</v>
      </c>
      <c r="I156" s="19">
        <v>25.3</v>
      </c>
      <c r="J156" s="25">
        <v>1156</v>
      </c>
      <c r="K156" s="14">
        <v>13</v>
      </c>
      <c r="L156" s="14">
        <v>34</v>
      </c>
      <c r="M156" s="25">
        <v>1186</v>
      </c>
      <c r="N156" s="21">
        <v>8</v>
      </c>
      <c r="O156" s="21">
        <v>0</v>
      </c>
      <c r="P156" s="17">
        <v>45530</v>
      </c>
      <c r="Q156" s="14">
        <v>1</v>
      </c>
      <c r="R156" s="14" t="s">
        <v>89</v>
      </c>
      <c r="S156" s="14"/>
      <c r="T156" s="14"/>
      <c r="U156" s="21" t="s">
        <v>267</v>
      </c>
      <c r="V156" s="21">
        <f>IF(U156="",0,VLOOKUP(U156,Dropdown_Lists!$B$2:$C$31,2,FALSE))</f>
        <v>24</v>
      </c>
      <c r="W156" s="21" t="str">
        <f>IF(U156="","",VLOOKUP(U156,Dropdown_Lists!$B$2:$D$31,3,FALSE))</f>
        <v>Health &amp; Wellness</v>
      </c>
      <c r="X156" s="21" t="s">
        <v>44</v>
      </c>
      <c r="Y156" s="21"/>
      <c r="Z156" s="21" t="s">
        <v>54</v>
      </c>
      <c r="AA156" s="21" t="s">
        <v>44</v>
      </c>
      <c r="AB156" s="21" t="str">
        <f t="shared" si="6"/>
        <v/>
      </c>
      <c r="AC156" s="21">
        <v>2</v>
      </c>
      <c r="AD156" s="21">
        <v>3</v>
      </c>
      <c r="AE156" s="21">
        <v>2</v>
      </c>
      <c r="AF156" s="21" t="s">
        <v>44</v>
      </c>
      <c r="AG156" s="21">
        <v>3</v>
      </c>
      <c r="AH156" t="s">
        <v>582</v>
      </c>
      <c r="AI156" t="s">
        <v>46</v>
      </c>
      <c r="AJ156" t="s">
        <v>97</v>
      </c>
      <c r="AK156" t="s">
        <v>44</v>
      </c>
      <c r="AL156" t="s">
        <v>58</v>
      </c>
    </row>
    <row r="157" spans="1:38" x14ac:dyDescent="0.35">
      <c r="A157" s="14" t="s">
        <v>40</v>
      </c>
      <c r="B157" s="14">
        <v>1100</v>
      </c>
      <c r="C157" s="14" t="s">
        <v>583</v>
      </c>
      <c r="D157" s="22" t="s">
        <v>584</v>
      </c>
      <c r="E157" s="14">
        <v>2016</v>
      </c>
      <c r="F157" s="23">
        <v>1575000</v>
      </c>
      <c r="G157" s="17">
        <v>42634</v>
      </c>
      <c r="H157" s="26">
        <v>1</v>
      </c>
      <c r="I157" s="19">
        <v>9.4</v>
      </c>
      <c r="J157" s="25">
        <v>2060</v>
      </c>
      <c r="K157" s="14">
        <v>27</v>
      </c>
      <c r="L157" s="14">
        <v>44</v>
      </c>
      <c r="M157" s="25">
        <v>1895</v>
      </c>
      <c r="N157" s="21">
        <v>3</v>
      </c>
      <c r="O157" s="21">
        <v>0</v>
      </c>
      <c r="P157" s="17">
        <v>41751</v>
      </c>
      <c r="Q157" s="14">
        <v>0</v>
      </c>
      <c r="R157" s="14" t="s">
        <v>89</v>
      </c>
      <c r="S157" s="14"/>
      <c r="T157" s="14"/>
      <c r="U157" s="21" t="s">
        <v>53</v>
      </c>
      <c r="V157" s="21">
        <f>IF(U157="",0,VLOOKUP(U157,Dropdown_Lists!$B$2:$C$31,2,FALSE))</f>
        <v>24</v>
      </c>
      <c r="W157" s="21" t="str">
        <f>IF(U157="","",VLOOKUP(U157,Dropdown_Lists!$B$2:$D$31,3,FALSE))</f>
        <v>Personal Services</v>
      </c>
      <c r="X157" s="21" t="s">
        <v>44</v>
      </c>
      <c r="Y157" s="21"/>
      <c r="Z157" s="21" t="s">
        <v>54</v>
      </c>
      <c r="AA157" s="21" t="s">
        <v>44</v>
      </c>
      <c r="AB157" s="21" t="str">
        <f t="shared" si="6"/>
        <v/>
      </c>
      <c r="AC157" s="21">
        <v>3</v>
      </c>
      <c r="AD157" s="21">
        <v>5</v>
      </c>
      <c r="AE157" s="21">
        <v>3</v>
      </c>
      <c r="AF157" s="21" t="s">
        <v>44</v>
      </c>
      <c r="AG157" s="21">
        <v>3</v>
      </c>
      <c r="AH157" t="s">
        <v>585</v>
      </c>
      <c r="AI157" t="s">
        <v>46</v>
      </c>
      <c r="AJ157" t="s">
        <v>91</v>
      </c>
      <c r="AK157" t="s">
        <v>44</v>
      </c>
      <c r="AL157" t="s">
        <v>44</v>
      </c>
    </row>
    <row r="158" spans="1:38" x14ac:dyDescent="0.35">
      <c r="A158" s="14" t="s">
        <v>40</v>
      </c>
      <c r="B158" s="14">
        <v>1100</v>
      </c>
      <c r="C158" s="14" t="s">
        <v>586</v>
      </c>
      <c r="D158" s="22" t="s">
        <v>587</v>
      </c>
      <c r="E158" s="14">
        <v>2016</v>
      </c>
      <c r="F158" s="23">
        <v>1710100</v>
      </c>
      <c r="G158" s="17">
        <v>41799</v>
      </c>
      <c r="H158" s="26">
        <v>1</v>
      </c>
      <c r="I158" s="19">
        <v>11.7</v>
      </c>
      <c r="J158" s="25">
        <v>1461</v>
      </c>
      <c r="K158" s="14">
        <v>20</v>
      </c>
      <c r="L158" s="14">
        <v>53</v>
      </c>
      <c r="M158" s="25">
        <v>1312</v>
      </c>
      <c r="N158" s="21">
        <v>4</v>
      </c>
      <c r="O158" s="21">
        <v>1</v>
      </c>
      <c r="P158" s="17">
        <v>45530</v>
      </c>
      <c r="Q158" s="14">
        <v>0</v>
      </c>
      <c r="R158" s="14" t="s">
        <v>89</v>
      </c>
      <c r="S158" s="14"/>
      <c r="T158" s="14"/>
      <c r="U158" s="21" t="s">
        <v>53</v>
      </c>
      <c r="V158" s="21">
        <f>IF(U158="",0,VLOOKUP(U158,Dropdown_Lists!$B$2:$C$31,2,FALSE))</f>
        <v>24</v>
      </c>
      <c r="W158" s="21" t="str">
        <f>IF(U158="","",VLOOKUP(U158,Dropdown_Lists!$B$2:$D$31,3,FALSE))</f>
        <v>Personal Services</v>
      </c>
      <c r="X158" s="21" t="s">
        <v>44</v>
      </c>
      <c r="Y158" s="21"/>
      <c r="Z158" s="21" t="s">
        <v>54</v>
      </c>
      <c r="AA158" s="21" t="s">
        <v>44</v>
      </c>
      <c r="AB158" s="21" t="str">
        <f t="shared" si="6"/>
        <v/>
      </c>
      <c r="AC158" s="21">
        <v>3</v>
      </c>
      <c r="AD158" s="21">
        <v>5</v>
      </c>
      <c r="AE158" s="21">
        <v>2</v>
      </c>
      <c r="AF158" s="21" t="s">
        <v>44</v>
      </c>
      <c r="AG158" s="21">
        <v>3</v>
      </c>
      <c r="AH158" t="s">
        <v>588</v>
      </c>
      <c r="AI158" t="s">
        <v>46</v>
      </c>
      <c r="AJ158" t="s">
        <v>91</v>
      </c>
      <c r="AK158" t="s">
        <v>44</v>
      </c>
      <c r="AL158" t="s">
        <v>44</v>
      </c>
    </row>
    <row r="159" spans="1:38" x14ac:dyDescent="0.35">
      <c r="A159" s="14" t="s">
        <v>40</v>
      </c>
      <c r="B159" s="14">
        <v>1100</v>
      </c>
      <c r="C159" s="14" t="s">
        <v>589</v>
      </c>
      <c r="D159" s="22" t="s">
        <v>590</v>
      </c>
      <c r="E159" s="14">
        <v>1920</v>
      </c>
      <c r="F159" s="23">
        <v>472800</v>
      </c>
      <c r="G159" s="17">
        <v>33255</v>
      </c>
      <c r="H159" s="26">
        <v>1</v>
      </c>
      <c r="I159" s="19">
        <v>35.1</v>
      </c>
      <c r="J159" s="25">
        <v>953</v>
      </c>
      <c r="K159" s="14">
        <v>16</v>
      </c>
      <c r="L159" s="14">
        <v>24</v>
      </c>
      <c r="M159" s="25">
        <v>840</v>
      </c>
      <c r="N159" s="21">
        <v>0</v>
      </c>
      <c r="O159" s="21">
        <v>0</v>
      </c>
      <c r="P159" s="17"/>
      <c r="Q159" s="14">
        <v>0</v>
      </c>
      <c r="R159" s="14" t="s">
        <v>89</v>
      </c>
      <c r="S159" s="14"/>
      <c r="T159" s="14"/>
      <c r="U159" s="21" t="s">
        <v>25</v>
      </c>
      <c r="V159" s="21">
        <f>IF(U159="",0,VLOOKUP(U159,Dropdown_Lists!$B$2:$C$31,2,FALSE))</f>
        <v>0</v>
      </c>
      <c r="W159" s="21" t="str">
        <f>IF(U159="","",VLOOKUP(U159,Dropdown_Lists!$B$2:$D$31,3,FALSE))</f>
        <v>Vacant</v>
      </c>
      <c r="X159" s="21" t="s">
        <v>58</v>
      </c>
      <c r="Y159" s="21" t="s">
        <v>74</v>
      </c>
      <c r="Z159" s="21" t="str">
        <f>IF(U159="Vacant","Vacant","")</f>
        <v>Vacant</v>
      </c>
      <c r="AA159" s="21" t="s">
        <v>44</v>
      </c>
      <c r="AB159" s="21" t="str">
        <f t="shared" si="6"/>
        <v>Vacant</v>
      </c>
      <c r="AC159" s="21">
        <v>5</v>
      </c>
      <c r="AD159" s="21">
        <v>5</v>
      </c>
      <c r="AE159" s="21" t="str">
        <f>IF(U159="Vacant","","")</f>
        <v/>
      </c>
      <c r="AF159" s="21" t="str">
        <f>IF(U159="Vacant","No","")</f>
        <v>No</v>
      </c>
      <c r="AG159" s="21" t="str">
        <f>IF(U159="Vacant","6 N/A","")</f>
        <v>6 N/A</v>
      </c>
      <c r="AH159" t="s">
        <v>591</v>
      </c>
      <c r="AI159" t="s">
        <v>46</v>
      </c>
      <c r="AJ159" t="s">
        <v>252</v>
      </c>
      <c r="AK159" t="s">
        <v>44</v>
      </c>
      <c r="AL159" t="s">
        <v>44</v>
      </c>
    </row>
    <row r="160" spans="1:38" x14ac:dyDescent="0.35">
      <c r="A160" s="14" t="s">
        <v>40</v>
      </c>
      <c r="B160" s="14">
        <v>1100</v>
      </c>
      <c r="C160" s="14" t="s">
        <v>592</v>
      </c>
      <c r="D160" s="22" t="s">
        <v>593</v>
      </c>
      <c r="E160" s="14">
        <v>1920</v>
      </c>
      <c r="F160" s="23">
        <v>472800</v>
      </c>
      <c r="G160" s="17">
        <v>36990</v>
      </c>
      <c r="H160" s="26">
        <v>1</v>
      </c>
      <c r="I160" s="19">
        <v>24.9</v>
      </c>
      <c r="J160" s="25">
        <v>960</v>
      </c>
      <c r="K160" s="14">
        <v>16</v>
      </c>
      <c r="L160" s="14">
        <v>24</v>
      </c>
      <c r="M160" s="25">
        <v>838</v>
      </c>
      <c r="N160" s="21">
        <v>0</v>
      </c>
      <c r="O160" s="21">
        <v>0</v>
      </c>
      <c r="P160" s="17"/>
      <c r="Q160" s="14">
        <v>1</v>
      </c>
      <c r="R160" s="14" t="s">
        <v>89</v>
      </c>
      <c r="S160" s="14"/>
      <c r="T160" s="14"/>
      <c r="U160" s="21" t="s">
        <v>53</v>
      </c>
      <c r="V160" s="21">
        <f>IF(U160="",0,VLOOKUP(U160,Dropdown_Lists!$B$2:$C$31,2,FALSE))</f>
        <v>24</v>
      </c>
      <c r="W160" s="21" t="str">
        <f>IF(U160="","",VLOOKUP(U160,Dropdown_Lists!$B$2:$D$31,3,FALSE))</f>
        <v>Personal Services</v>
      </c>
      <c r="X160" s="21" t="s">
        <v>44</v>
      </c>
      <c r="Y160" s="21"/>
      <c r="Z160" s="21" t="s">
        <v>54</v>
      </c>
      <c r="AA160" s="21" t="s">
        <v>44</v>
      </c>
      <c r="AB160" s="21" t="str">
        <f t="shared" si="6"/>
        <v/>
      </c>
      <c r="AC160" s="21">
        <v>2</v>
      </c>
      <c r="AD160" s="21">
        <v>4</v>
      </c>
      <c r="AE160" s="21">
        <v>2</v>
      </c>
      <c r="AF160" s="21" t="s">
        <v>44</v>
      </c>
      <c r="AG160" s="21">
        <v>3</v>
      </c>
      <c r="AH160" t="s">
        <v>594</v>
      </c>
      <c r="AI160" t="s">
        <v>46</v>
      </c>
      <c r="AJ160" t="s">
        <v>252</v>
      </c>
      <c r="AK160" t="s">
        <v>44</v>
      </c>
      <c r="AL160" t="s">
        <v>44</v>
      </c>
    </row>
    <row r="161" spans="1:38" x14ac:dyDescent="0.35">
      <c r="A161" s="14" t="s">
        <v>40</v>
      </c>
      <c r="B161" s="14">
        <v>1100</v>
      </c>
      <c r="C161" s="14" t="s">
        <v>595</v>
      </c>
      <c r="D161" s="22" t="s">
        <v>596</v>
      </c>
      <c r="E161" s="14">
        <v>1920</v>
      </c>
      <c r="F161" s="23">
        <v>613800</v>
      </c>
      <c r="G161" s="17">
        <v>42738</v>
      </c>
      <c r="H161" s="26">
        <v>320000</v>
      </c>
      <c r="I161" s="19">
        <v>9.1999999999999993</v>
      </c>
      <c r="J161" s="25">
        <v>938</v>
      </c>
      <c r="K161" s="14">
        <v>16</v>
      </c>
      <c r="L161" s="14">
        <v>34</v>
      </c>
      <c r="M161" s="25">
        <v>900</v>
      </c>
      <c r="N161" s="21">
        <v>5</v>
      </c>
      <c r="O161" s="21">
        <v>0</v>
      </c>
      <c r="P161" s="17">
        <v>43277</v>
      </c>
      <c r="Q161" s="14">
        <v>0</v>
      </c>
      <c r="R161" s="14" t="s">
        <v>89</v>
      </c>
      <c r="S161" s="14"/>
      <c r="T161" s="14"/>
      <c r="U161" s="21" t="s">
        <v>444</v>
      </c>
      <c r="V161" s="21">
        <f>IF(U161="",0,VLOOKUP(U161,Dropdown_Lists!$B$2:$C$31,2,FALSE))</f>
        <v>16</v>
      </c>
      <c r="W161" s="21" t="str">
        <f>IF(U161="","",VLOOKUP(U161,Dropdown_Lists!$B$2:$D$31,3,FALSE))</f>
        <v>Professional Services</v>
      </c>
      <c r="X161" s="21" t="s">
        <v>44</v>
      </c>
      <c r="Y161" s="21"/>
      <c r="Z161" s="21" t="s">
        <v>54</v>
      </c>
      <c r="AA161" s="21" t="s">
        <v>44</v>
      </c>
      <c r="AB161" s="21" t="str">
        <f t="shared" si="6"/>
        <v/>
      </c>
      <c r="AC161" s="21">
        <v>5</v>
      </c>
      <c r="AD161" s="21">
        <v>5</v>
      </c>
      <c r="AE161" s="21">
        <v>3</v>
      </c>
      <c r="AF161" s="21" t="s">
        <v>44</v>
      </c>
      <c r="AG161" s="21">
        <v>2</v>
      </c>
      <c r="AH161" t="s">
        <v>597</v>
      </c>
      <c r="AI161" t="s">
        <v>598</v>
      </c>
      <c r="AJ161" t="s">
        <v>97</v>
      </c>
      <c r="AK161" t="s">
        <v>58</v>
      </c>
      <c r="AL161" t="s">
        <v>58</v>
      </c>
    </row>
    <row r="162" spans="1:38" s="12" customFormat="1" x14ac:dyDescent="0.35">
      <c r="A162" s="14" t="s">
        <v>40</v>
      </c>
      <c r="B162" s="14">
        <v>1100</v>
      </c>
      <c r="C162" s="14" t="s">
        <v>599</v>
      </c>
      <c r="D162" s="22" t="s">
        <v>600</v>
      </c>
      <c r="E162" s="14">
        <v>1920</v>
      </c>
      <c r="F162" s="23">
        <v>472800</v>
      </c>
      <c r="G162" s="17">
        <v>43087</v>
      </c>
      <c r="H162" s="26">
        <v>280000</v>
      </c>
      <c r="I162" s="19">
        <v>8.1999999999999993</v>
      </c>
      <c r="J162" s="25">
        <v>1039</v>
      </c>
      <c r="K162" s="14">
        <v>16</v>
      </c>
      <c r="L162" s="14">
        <v>24</v>
      </c>
      <c r="M162" s="25">
        <v>872</v>
      </c>
      <c r="N162" s="21">
        <v>17</v>
      </c>
      <c r="O162" s="21">
        <v>0</v>
      </c>
      <c r="P162" s="17">
        <v>45593</v>
      </c>
      <c r="Q162" s="14">
        <v>3</v>
      </c>
      <c r="R162" s="14" t="s">
        <v>89</v>
      </c>
      <c r="S162" s="14"/>
      <c r="T162" s="14"/>
      <c r="U162" s="21" t="s">
        <v>267</v>
      </c>
      <c r="V162" s="21">
        <f>IF(U162="",0,VLOOKUP(U162,Dropdown_Lists!$B$2:$C$31,2,FALSE))</f>
        <v>24</v>
      </c>
      <c r="W162" s="21" t="str">
        <f>IF(U162="","",VLOOKUP(U162,Dropdown_Lists!$B$2:$D$31,3,FALSE))</f>
        <v>Health &amp; Wellness</v>
      </c>
      <c r="X162" s="21" t="s">
        <v>44</v>
      </c>
      <c r="Y162" s="21"/>
      <c r="Z162" s="21" t="s">
        <v>54</v>
      </c>
      <c r="AA162" s="21" t="s">
        <v>44</v>
      </c>
      <c r="AB162" s="21" t="str">
        <f t="shared" si="6"/>
        <v/>
      </c>
      <c r="AC162" s="21">
        <v>2</v>
      </c>
      <c r="AD162" s="21">
        <v>3</v>
      </c>
      <c r="AE162" s="21">
        <v>1</v>
      </c>
      <c r="AF162" s="21" t="s">
        <v>44</v>
      </c>
      <c r="AG162" s="21">
        <v>3</v>
      </c>
      <c r="AH162" t="s">
        <v>601</v>
      </c>
      <c r="AI162" t="s">
        <v>46</v>
      </c>
      <c r="AJ162" t="s">
        <v>252</v>
      </c>
      <c r="AK162" t="s">
        <v>44</v>
      </c>
      <c r="AL162" t="s">
        <v>44</v>
      </c>
    </row>
    <row r="163" spans="1:38" x14ac:dyDescent="0.35">
      <c r="A163" s="14" t="s">
        <v>40</v>
      </c>
      <c r="B163" s="14">
        <v>1100</v>
      </c>
      <c r="C163" s="14" t="s">
        <v>602</v>
      </c>
      <c r="D163" s="22" t="s">
        <v>603</v>
      </c>
      <c r="E163" s="14">
        <v>1920</v>
      </c>
      <c r="F163" s="23">
        <v>472800</v>
      </c>
      <c r="G163" s="17">
        <v>43087</v>
      </c>
      <c r="H163" s="26">
        <v>280000</v>
      </c>
      <c r="I163" s="19">
        <v>8.1999999999999993</v>
      </c>
      <c r="J163" s="25">
        <v>1039</v>
      </c>
      <c r="K163" s="14">
        <v>16</v>
      </c>
      <c r="L163" s="14">
        <v>24</v>
      </c>
      <c r="M163" s="25">
        <v>872</v>
      </c>
      <c r="N163" s="21">
        <v>17</v>
      </c>
      <c r="O163" s="21">
        <v>0</v>
      </c>
      <c r="P163" s="17">
        <v>45593</v>
      </c>
      <c r="Q163" s="14">
        <v>3</v>
      </c>
      <c r="R163" s="14" t="s">
        <v>89</v>
      </c>
      <c r="S163" s="14"/>
      <c r="T163" s="14"/>
      <c r="U163" s="21" t="s">
        <v>25</v>
      </c>
      <c r="V163" s="21">
        <f>IF(U163="",0,VLOOKUP(U163,Dropdown_Lists!$B$2:$C$31,2,FALSE))</f>
        <v>0</v>
      </c>
      <c r="W163" s="21" t="str">
        <f>IF(U163="","",VLOOKUP(U163,Dropdown_Lists!$B$2:$D$31,3,FALSE))</f>
        <v>Vacant</v>
      </c>
      <c r="X163" s="21" t="s">
        <v>58</v>
      </c>
      <c r="Y163" s="21" t="s">
        <v>63</v>
      </c>
      <c r="Z163" s="21" t="str">
        <f>IF(U163="Vacant","Vacant","")</f>
        <v>Vacant</v>
      </c>
      <c r="AA163" s="21" t="s">
        <v>44</v>
      </c>
      <c r="AB163" s="21" t="str">
        <f t="shared" si="6"/>
        <v>Vacant</v>
      </c>
      <c r="AC163" s="21">
        <v>1</v>
      </c>
      <c r="AD163" s="21">
        <v>3</v>
      </c>
      <c r="AE163" s="21" t="str">
        <f>IF(U163="Vacant","","")</f>
        <v/>
      </c>
      <c r="AF163" s="21" t="str">
        <f>IF(U163="Vacant","No","")</f>
        <v>No</v>
      </c>
      <c r="AG163" s="21" t="str">
        <f>IF(U163="Vacant","6 N/A","")</f>
        <v>6 N/A</v>
      </c>
      <c r="AH163" t="s">
        <v>604</v>
      </c>
      <c r="AI163" t="s">
        <v>46</v>
      </c>
      <c r="AJ163" t="s">
        <v>252</v>
      </c>
      <c r="AK163" t="s">
        <v>44</v>
      </c>
      <c r="AL163" t="s">
        <v>44</v>
      </c>
    </row>
    <row r="164" spans="1:38" s="12" customFormat="1" x14ac:dyDescent="0.35">
      <c r="A164" s="14" t="s">
        <v>40</v>
      </c>
      <c r="B164" s="14">
        <v>1100</v>
      </c>
      <c r="C164" s="14" t="s">
        <v>605</v>
      </c>
      <c r="D164" s="22" t="s">
        <v>606</v>
      </c>
      <c r="E164" s="14">
        <v>1920</v>
      </c>
      <c r="F164" s="23">
        <v>472800</v>
      </c>
      <c r="G164" s="17">
        <v>41014</v>
      </c>
      <c r="H164" s="26">
        <v>1</v>
      </c>
      <c r="I164" s="19">
        <v>13.9</v>
      </c>
      <c r="J164" s="25">
        <v>1004</v>
      </c>
      <c r="K164" s="14">
        <v>0</v>
      </c>
      <c r="L164" s="14">
        <v>0</v>
      </c>
      <c r="M164" s="25">
        <v>0</v>
      </c>
      <c r="N164" s="21">
        <v>7</v>
      </c>
      <c r="O164" s="21">
        <v>0</v>
      </c>
      <c r="P164" s="17">
        <v>42900</v>
      </c>
      <c r="Q164" s="14">
        <v>3</v>
      </c>
      <c r="R164" s="14" t="s">
        <v>89</v>
      </c>
      <c r="S164" s="14"/>
      <c r="T164" s="14"/>
      <c r="U164" s="21" t="s">
        <v>544</v>
      </c>
      <c r="V164" s="21">
        <f>IF(U164="",0,VLOOKUP(U164,Dropdown_Lists!$B$2:$C$31,2,FALSE))</f>
        <v>24</v>
      </c>
      <c r="W164" s="21" t="str">
        <f>IF(U164="","",VLOOKUP(U164,Dropdown_Lists!$B$2:$D$31,3,FALSE))</f>
        <v>Civic &amp; Institutional</v>
      </c>
      <c r="X164" s="21" t="s">
        <v>44</v>
      </c>
      <c r="Y164" s="21"/>
      <c r="Z164" s="21" t="str">
        <f>IF(U164="Vacant","Vacant","")</f>
        <v/>
      </c>
      <c r="AA164" s="21"/>
      <c r="AB164" s="21" t="str">
        <f t="shared" si="6"/>
        <v/>
      </c>
      <c r="AC164" s="21"/>
      <c r="AD164" s="21"/>
      <c r="AE164" s="21" t="str">
        <f>IF(U164="Vacant","","")</f>
        <v/>
      </c>
      <c r="AF164" s="21" t="str">
        <f>IF(U164="Vacant","No","")</f>
        <v/>
      </c>
      <c r="AG164" s="21" t="str">
        <f>IF(U164="Vacant","6 N/A","")</f>
        <v/>
      </c>
      <c r="AH164" t="s">
        <v>607</v>
      </c>
      <c r="AI164" t="s">
        <v>46</v>
      </c>
      <c r="AJ164" t="s">
        <v>553</v>
      </c>
      <c r="AK164" t="s">
        <v>44</v>
      </c>
      <c r="AL164" t="s">
        <v>44</v>
      </c>
    </row>
    <row r="165" spans="1:38" x14ac:dyDescent="0.35">
      <c r="A165" s="14" t="s">
        <v>40</v>
      </c>
      <c r="B165" s="14">
        <v>1100</v>
      </c>
      <c r="C165" s="14" t="s">
        <v>608</v>
      </c>
      <c r="D165" s="22" t="s">
        <v>609</v>
      </c>
      <c r="E165" s="14">
        <v>1983</v>
      </c>
      <c r="F165" s="23">
        <v>512000</v>
      </c>
      <c r="G165" s="17">
        <v>43818</v>
      </c>
      <c r="H165" s="26">
        <v>1</v>
      </c>
      <c r="I165" s="19">
        <v>6.2</v>
      </c>
      <c r="J165" s="25">
        <v>7911</v>
      </c>
      <c r="K165" s="14">
        <v>20</v>
      </c>
      <c r="L165" s="14">
        <v>36</v>
      </c>
      <c r="M165" s="25">
        <v>9660</v>
      </c>
      <c r="N165" s="21">
        <v>0</v>
      </c>
      <c r="O165" s="21">
        <v>0</v>
      </c>
      <c r="P165" s="17"/>
      <c r="Q165" s="14">
        <v>0</v>
      </c>
      <c r="R165" s="14" t="s">
        <v>43</v>
      </c>
      <c r="S165" s="14"/>
      <c r="T165" s="14"/>
      <c r="U165" s="21"/>
      <c r="V165" s="21">
        <f>IF(U165="",0,VLOOKUP(U165,Dropdown_Lists!$B$2:$C$31,2,FALSE))</f>
        <v>0</v>
      </c>
      <c r="W165" s="21" t="str">
        <f>IF(U165="","",VLOOKUP(U165,Dropdown_Lists!$B$2:$D$31,3,FALSE))</f>
        <v/>
      </c>
      <c r="X165" s="21" t="s">
        <v>44</v>
      </c>
      <c r="Y165" s="21"/>
      <c r="Z165" s="21" t="str">
        <f>IF(U165="Vacant","Vacant","")</f>
        <v/>
      </c>
      <c r="AA165" s="21"/>
      <c r="AB165" s="21" t="str">
        <f t="shared" si="6"/>
        <v/>
      </c>
      <c r="AC165" s="21"/>
      <c r="AD165" s="21"/>
      <c r="AE165" s="21" t="str">
        <f>IF(U165="Vacant","","")</f>
        <v/>
      </c>
      <c r="AF165" s="21" t="str">
        <f>IF(U165="Vacant","No","")</f>
        <v/>
      </c>
      <c r="AG165" s="21" t="str">
        <f>IF(U165="Vacant","6 N/A","")</f>
        <v/>
      </c>
      <c r="AH165" t="s">
        <v>610</v>
      </c>
      <c r="AI165" t="s">
        <v>46</v>
      </c>
      <c r="AJ165" t="s">
        <v>611</v>
      </c>
      <c r="AK165" t="s">
        <v>44</v>
      </c>
      <c r="AL165" t="s">
        <v>44</v>
      </c>
    </row>
    <row r="166" spans="1:38" s="12" customFormat="1" x14ac:dyDescent="0.35">
      <c r="A166" s="14" t="s">
        <v>40</v>
      </c>
      <c r="B166" s="14">
        <v>100</v>
      </c>
      <c r="C166" s="14" t="s">
        <v>612</v>
      </c>
      <c r="D166" s="22" t="s">
        <v>613</v>
      </c>
      <c r="E166" s="14">
        <v>1900</v>
      </c>
      <c r="F166" s="23">
        <v>510000</v>
      </c>
      <c r="G166" s="17">
        <v>44734</v>
      </c>
      <c r="H166" s="26">
        <v>1</v>
      </c>
      <c r="I166" s="19">
        <v>3.7</v>
      </c>
      <c r="J166" s="25">
        <v>2989</v>
      </c>
      <c r="K166" s="14">
        <v>130</v>
      </c>
      <c r="L166" s="14">
        <v>0</v>
      </c>
      <c r="M166" s="25">
        <v>0</v>
      </c>
      <c r="N166" s="21">
        <v>6</v>
      </c>
      <c r="O166" s="21">
        <v>0</v>
      </c>
      <c r="P166" s="17">
        <v>45922</v>
      </c>
      <c r="Q166" s="14">
        <v>2</v>
      </c>
      <c r="R166" s="14" t="s">
        <v>52</v>
      </c>
      <c r="S166" s="14"/>
      <c r="T166" s="14"/>
      <c r="U166" s="21" t="s">
        <v>25</v>
      </c>
      <c r="V166" s="21">
        <f>IF(U166="",0,VLOOKUP(U166,Dropdown_Lists!$B$2:$C$31,2,FALSE))</f>
        <v>0</v>
      </c>
      <c r="W166" s="21" t="str">
        <f>IF(U166="","",VLOOKUP(U166,Dropdown_Lists!$B$2:$D$31,3,FALSE))</f>
        <v>Vacant</v>
      </c>
      <c r="X166" s="21" t="s">
        <v>58</v>
      </c>
      <c r="Y166" s="21" t="s">
        <v>74</v>
      </c>
      <c r="Z166" s="21" t="str">
        <f>IF(U166="Vacant","Vacant","")</f>
        <v>Vacant</v>
      </c>
      <c r="AA166" s="21" t="s">
        <v>44</v>
      </c>
      <c r="AB166" s="21" t="str">
        <f t="shared" si="6"/>
        <v>Vacant</v>
      </c>
      <c r="AC166" s="21"/>
      <c r="AD166" s="21"/>
      <c r="AE166" s="21" t="str">
        <f>IF(U166="Vacant","","")</f>
        <v/>
      </c>
      <c r="AF166" s="21" t="str">
        <f>IF(U166="Vacant","No","")</f>
        <v>No</v>
      </c>
      <c r="AG166" s="21" t="str">
        <f>IF(U166="Vacant","6 N/A","")</f>
        <v>6 N/A</v>
      </c>
      <c r="AH166" t="s">
        <v>614</v>
      </c>
      <c r="AI166" t="s">
        <v>46</v>
      </c>
      <c r="AJ166" t="s">
        <v>47</v>
      </c>
      <c r="AK166" t="s">
        <v>44</v>
      </c>
      <c r="AL166" t="s">
        <v>58</v>
      </c>
    </row>
    <row r="167" spans="1:38" s="12" customFormat="1" x14ac:dyDescent="0.35">
      <c r="A167" s="14" t="s">
        <v>40</v>
      </c>
      <c r="B167" s="14">
        <v>100</v>
      </c>
      <c r="C167" s="14" t="s">
        <v>615</v>
      </c>
      <c r="D167" s="22" t="s">
        <v>616</v>
      </c>
      <c r="E167" s="14">
        <v>1900</v>
      </c>
      <c r="F167" s="23">
        <v>613300</v>
      </c>
      <c r="G167" s="17">
        <v>44007</v>
      </c>
      <c r="H167" s="26">
        <v>595000</v>
      </c>
      <c r="I167" s="19">
        <v>5.7</v>
      </c>
      <c r="J167" s="25">
        <v>1169</v>
      </c>
      <c r="K167" s="14">
        <v>16.5</v>
      </c>
      <c r="L167" s="14">
        <v>35</v>
      </c>
      <c r="M167" s="25">
        <v>1017</v>
      </c>
      <c r="N167" s="21">
        <v>4</v>
      </c>
      <c r="O167" s="21">
        <v>0</v>
      </c>
      <c r="P167" s="17">
        <v>44678</v>
      </c>
      <c r="Q167" s="14">
        <v>3</v>
      </c>
      <c r="R167" s="14" t="s">
        <v>52</v>
      </c>
      <c r="S167" s="14"/>
      <c r="T167" s="14"/>
      <c r="U167" s="21" t="s">
        <v>25</v>
      </c>
      <c r="V167" s="21">
        <f>IF(U167="",0,VLOOKUP(U167,Dropdown_Lists!$B$2:$C$31,2,FALSE))</f>
        <v>0</v>
      </c>
      <c r="W167" s="21" t="str">
        <f>IF(U167="","",VLOOKUP(U167,Dropdown_Lists!$B$2:$D$31,3,FALSE))</f>
        <v>Vacant</v>
      </c>
      <c r="X167" s="21" t="s">
        <v>58</v>
      </c>
      <c r="Y167" s="21" t="s">
        <v>60</v>
      </c>
      <c r="Z167" s="21" t="str">
        <f>IF(U167="Vacant","Vacant","")</f>
        <v>Vacant</v>
      </c>
      <c r="AA167" s="21" t="s">
        <v>44</v>
      </c>
      <c r="AB167" s="21" t="str">
        <f t="shared" si="6"/>
        <v>Vacant</v>
      </c>
      <c r="AC167" s="21">
        <v>3</v>
      </c>
      <c r="AD167" s="21">
        <v>4</v>
      </c>
      <c r="AE167" s="21" t="str">
        <f>IF(U167="Vacant","","")</f>
        <v/>
      </c>
      <c r="AF167" s="21" t="str">
        <f>IF(U167="Vacant","No","")</f>
        <v>No</v>
      </c>
      <c r="AG167" s="21" t="str">
        <f>IF(U167="Vacant","6 N/A","")</f>
        <v>6 N/A</v>
      </c>
      <c r="AH167" t="s">
        <v>617</v>
      </c>
      <c r="AI167" t="s">
        <v>618</v>
      </c>
      <c r="AJ167" t="s">
        <v>97</v>
      </c>
      <c r="AK167" t="s">
        <v>58</v>
      </c>
      <c r="AL167" t="s">
        <v>58</v>
      </c>
    </row>
    <row r="168" spans="1:38" s="12" customFormat="1" x14ac:dyDescent="0.35">
      <c r="A168" s="14" t="s">
        <v>40</v>
      </c>
      <c r="B168" s="14">
        <v>100</v>
      </c>
      <c r="C168" s="14" t="s">
        <v>619</v>
      </c>
      <c r="D168" s="22" t="s">
        <v>620</v>
      </c>
      <c r="E168" s="14">
        <v>1900</v>
      </c>
      <c r="F168" s="23">
        <v>573100</v>
      </c>
      <c r="G168" s="17">
        <v>39930</v>
      </c>
      <c r="H168" s="26">
        <v>1</v>
      </c>
      <c r="I168" s="19">
        <v>16.8</v>
      </c>
      <c r="J168" s="25">
        <v>1088</v>
      </c>
      <c r="K168" s="14">
        <v>15.5</v>
      </c>
      <c r="L168" s="14">
        <v>35</v>
      </c>
      <c r="M168" s="25">
        <v>848</v>
      </c>
      <c r="N168" s="21">
        <v>5</v>
      </c>
      <c r="O168" s="21">
        <v>0</v>
      </c>
      <c r="P168" s="17">
        <v>41800</v>
      </c>
      <c r="Q168" s="14">
        <v>2</v>
      </c>
      <c r="R168" s="14" t="s">
        <v>52</v>
      </c>
      <c r="S168" s="14"/>
      <c r="T168" s="14"/>
      <c r="U168" s="21" t="s">
        <v>53</v>
      </c>
      <c r="V168" s="21">
        <f>IF(U168="",0,VLOOKUP(U168,Dropdown_Lists!$B$2:$C$31,2,FALSE))</f>
        <v>24</v>
      </c>
      <c r="W168" s="21" t="str">
        <f>IF(U168="","",VLOOKUP(U168,Dropdown_Lists!$B$2:$D$31,3,FALSE))</f>
        <v>Personal Services</v>
      </c>
      <c r="X168" s="21" t="s">
        <v>44</v>
      </c>
      <c r="Y168" s="21"/>
      <c r="Z168" s="21" t="s">
        <v>54</v>
      </c>
      <c r="AA168" s="21" t="s">
        <v>44</v>
      </c>
      <c r="AB168" s="21" t="str">
        <f t="shared" si="6"/>
        <v/>
      </c>
      <c r="AC168" s="21">
        <v>4</v>
      </c>
      <c r="AD168" s="21">
        <v>4</v>
      </c>
      <c r="AE168" s="21">
        <v>2</v>
      </c>
      <c r="AF168" s="21" t="s">
        <v>44</v>
      </c>
      <c r="AG168" s="21">
        <v>3</v>
      </c>
      <c r="AH168" t="s">
        <v>621</v>
      </c>
      <c r="AI168" t="s">
        <v>46</v>
      </c>
      <c r="AJ168" t="s">
        <v>97</v>
      </c>
      <c r="AK168" t="s">
        <v>44</v>
      </c>
      <c r="AL168" t="s">
        <v>44</v>
      </c>
    </row>
    <row r="169" spans="1:38" x14ac:dyDescent="0.35">
      <c r="A169" s="14" t="s">
        <v>40</v>
      </c>
      <c r="B169" s="14">
        <v>100</v>
      </c>
      <c r="C169" s="14" t="s">
        <v>622</v>
      </c>
      <c r="D169" s="22" t="s">
        <v>623</v>
      </c>
      <c r="E169" s="14">
        <v>1900</v>
      </c>
      <c r="F169" s="23">
        <v>564800</v>
      </c>
      <c r="G169" s="17">
        <v>31952</v>
      </c>
      <c r="H169" s="26">
        <v>1</v>
      </c>
      <c r="I169" s="19">
        <v>38.700000000000003</v>
      </c>
      <c r="J169" s="25">
        <v>1139</v>
      </c>
      <c r="K169" s="14">
        <v>15.5</v>
      </c>
      <c r="L169" s="14">
        <v>35</v>
      </c>
      <c r="M169" s="25">
        <v>883</v>
      </c>
      <c r="N169" s="21">
        <v>0</v>
      </c>
      <c r="O169" s="21">
        <v>0</v>
      </c>
      <c r="P169" s="17"/>
      <c r="Q169" s="14">
        <v>0</v>
      </c>
      <c r="R169" s="14" t="s">
        <v>52</v>
      </c>
      <c r="S169" s="14"/>
      <c r="T169" s="14"/>
      <c r="U169" s="21" t="s">
        <v>624</v>
      </c>
      <c r="V169" s="21">
        <f>IF(U169="",0,VLOOKUP(U169,Dropdown_Lists!$B$2:$C$31,2,FALSE))</f>
        <v>16</v>
      </c>
      <c r="W169" s="21" t="str">
        <f>IF(U169="","",VLOOKUP(U169,Dropdown_Lists!$B$2:$D$31,3,FALSE))</f>
        <v>Financial Services</v>
      </c>
      <c r="X169" s="21" t="s">
        <v>44</v>
      </c>
      <c r="Y169" s="21"/>
      <c r="Z169" s="21" t="s">
        <v>54</v>
      </c>
      <c r="AA169" s="21" t="s">
        <v>44</v>
      </c>
      <c r="AB169" s="21" t="str">
        <f t="shared" si="6"/>
        <v/>
      </c>
      <c r="AC169" s="21">
        <v>2</v>
      </c>
      <c r="AD169" s="21">
        <v>4</v>
      </c>
      <c r="AE169" s="21">
        <v>1</v>
      </c>
      <c r="AF169" s="21" t="s">
        <v>44</v>
      </c>
      <c r="AG169" s="21">
        <v>2</v>
      </c>
      <c r="AH169" t="s">
        <v>625</v>
      </c>
      <c r="AI169" t="s">
        <v>626</v>
      </c>
      <c r="AJ169" t="s">
        <v>97</v>
      </c>
      <c r="AK169" t="s">
        <v>58</v>
      </c>
      <c r="AL169" t="s">
        <v>44</v>
      </c>
    </row>
    <row r="170" spans="1:38" x14ac:dyDescent="0.35">
      <c r="A170" s="14" t="s">
        <v>40</v>
      </c>
      <c r="B170" s="14">
        <v>100</v>
      </c>
      <c r="C170" s="14" t="s">
        <v>627</v>
      </c>
      <c r="D170" s="22" t="s">
        <v>628</v>
      </c>
      <c r="E170" s="14">
        <v>1900</v>
      </c>
      <c r="F170" s="23">
        <v>573800</v>
      </c>
      <c r="G170" s="17">
        <v>36873</v>
      </c>
      <c r="H170" s="26">
        <v>575000</v>
      </c>
      <c r="I170" s="19">
        <v>25.2</v>
      </c>
      <c r="J170" s="25">
        <v>1139</v>
      </c>
      <c r="K170" s="14">
        <v>15.5</v>
      </c>
      <c r="L170" s="14">
        <v>35</v>
      </c>
      <c r="M170" s="25">
        <v>883</v>
      </c>
      <c r="N170" s="21">
        <v>15</v>
      </c>
      <c r="O170" s="21">
        <v>1</v>
      </c>
      <c r="P170" s="17">
        <v>45397</v>
      </c>
      <c r="Q170" s="14">
        <v>6</v>
      </c>
      <c r="R170" s="14" t="s">
        <v>52</v>
      </c>
      <c r="S170" s="14"/>
      <c r="T170" s="14"/>
      <c r="U170" s="21" t="s">
        <v>183</v>
      </c>
      <c r="V170" s="21">
        <f>IF(U170="",0,VLOOKUP(U170,Dropdown_Lists!$B$2:$C$31,2,FALSE))</f>
        <v>20</v>
      </c>
      <c r="W170" s="21" t="str">
        <f>IF(U170="","",VLOOKUP(U170,Dropdown_Lists!$B$2:$D$31,3,FALSE))</f>
        <v>Food &amp; Drink</v>
      </c>
      <c r="X170" s="21" t="s">
        <v>44</v>
      </c>
      <c r="Y170" s="21"/>
      <c r="Z170" s="21" t="s">
        <v>54</v>
      </c>
      <c r="AA170" s="21" t="s">
        <v>44</v>
      </c>
      <c r="AB170" s="21" t="str">
        <f t="shared" si="6"/>
        <v/>
      </c>
      <c r="AC170" s="21">
        <v>4</v>
      </c>
      <c r="AD170" s="21">
        <v>4</v>
      </c>
      <c r="AE170" s="21">
        <v>2</v>
      </c>
      <c r="AF170" s="21" t="s">
        <v>44</v>
      </c>
      <c r="AG170" s="21">
        <v>2</v>
      </c>
      <c r="AH170" t="s">
        <v>629</v>
      </c>
      <c r="AI170" t="s">
        <v>46</v>
      </c>
      <c r="AJ170" t="s">
        <v>97</v>
      </c>
      <c r="AK170" t="s">
        <v>44</v>
      </c>
      <c r="AL170" t="s">
        <v>44</v>
      </c>
    </row>
    <row r="171" spans="1:38" x14ac:dyDescent="0.35">
      <c r="A171" s="14" t="s">
        <v>40</v>
      </c>
      <c r="B171" s="14">
        <v>100</v>
      </c>
      <c r="C171" s="14" t="s">
        <v>630</v>
      </c>
      <c r="D171" s="22" t="s">
        <v>631</v>
      </c>
      <c r="E171" s="14">
        <v>1900</v>
      </c>
      <c r="F171" s="23">
        <v>1019300</v>
      </c>
      <c r="G171" s="17">
        <v>36149</v>
      </c>
      <c r="H171" s="26">
        <v>400000</v>
      </c>
      <c r="I171" s="19">
        <v>27.2</v>
      </c>
      <c r="J171" s="25">
        <v>2084</v>
      </c>
      <c r="K171" s="14">
        <v>19</v>
      </c>
      <c r="L171" s="14">
        <v>36</v>
      </c>
      <c r="M171" s="25">
        <v>2084</v>
      </c>
      <c r="N171" s="21">
        <v>48</v>
      </c>
      <c r="O171" s="21">
        <v>2</v>
      </c>
      <c r="P171" s="17">
        <v>45808</v>
      </c>
      <c r="Q171" s="14">
        <v>8</v>
      </c>
      <c r="R171" s="14" t="s">
        <v>52</v>
      </c>
      <c r="S171" s="14"/>
      <c r="T171" s="14"/>
      <c r="U171" s="21" t="s">
        <v>94</v>
      </c>
      <c r="V171" s="21">
        <f>IF(U171="",0,VLOOKUP(U171,Dropdown_Lists!$B$2:$C$31,2,FALSE))</f>
        <v>19</v>
      </c>
      <c r="W171" s="21" t="str">
        <f>IF(U171="","",VLOOKUP(U171,Dropdown_Lists!$B$2:$D$31,3,FALSE))</f>
        <v>Food &amp; Drink</v>
      </c>
      <c r="X171" s="21" t="s">
        <v>44</v>
      </c>
      <c r="Y171" s="21"/>
      <c r="Z171" s="21" t="s">
        <v>54</v>
      </c>
      <c r="AA171" s="21" t="s">
        <v>44</v>
      </c>
      <c r="AB171" s="21" t="str">
        <f t="shared" si="6"/>
        <v/>
      </c>
      <c r="AC171" s="21">
        <v>1</v>
      </c>
      <c r="AD171" s="21">
        <v>3</v>
      </c>
      <c r="AE171" s="21">
        <v>2</v>
      </c>
      <c r="AF171" s="21" t="s">
        <v>44</v>
      </c>
      <c r="AG171" s="21">
        <v>5</v>
      </c>
      <c r="AH171" t="s">
        <v>632</v>
      </c>
      <c r="AI171" t="s">
        <v>46</v>
      </c>
      <c r="AJ171" t="s">
        <v>97</v>
      </c>
      <c r="AK171" t="s">
        <v>44</v>
      </c>
      <c r="AL171" t="s">
        <v>44</v>
      </c>
    </row>
    <row r="172" spans="1:38" s="12" customFormat="1" x14ac:dyDescent="0.35">
      <c r="A172" s="14" t="s">
        <v>40</v>
      </c>
      <c r="B172" s="14">
        <v>100</v>
      </c>
      <c r="C172" s="14" t="s">
        <v>633</v>
      </c>
      <c r="D172" s="22" t="s">
        <v>634</v>
      </c>
      <c r="E172" s="14">
        <v>1900</v>
      </c>
      <c r="F172" s="23">
        <v>1717000</v>
      </c>
      <c r="G172" s="17">
        <v>35912</v>
      </c>
      <c r="H172" s="26">
        <v>210000</v>
      </c>
      <c r="I172" s="19">
        <v>27.8</v>
      </c>
      <c r="J172" s="25">
        <v>4039</v>
      </c>
      <c r="K172" s="14">
        <v>37</v>
      </c>
      <c r="L172" s="14">
        <v>35</v>
      </c>
      <c r="M172" s="25">
        <v>1580</v>
      </c>
      <c r="N172" s="21">
        <v>1</v>
      </c>
      <c r="O172" s="21">
        <v>0</v>
      </c>
      <c r="P172" s="17">
        <v>42546</v>
      </c>
      <c r="Q172" s="14">
        <v>6</v>
      </c>
      <c r="R172" s="14" t="s">
        <v>52</v>
      </c>
      <c r="S172" s="14" t="s">
        <v>1842</v>
      </c>
      <c r="T172" s="14" t="s">
        <v>1823</v>
      </c>
      <c r="U172" s="21" t="s">
        <v>100</v>
      </c>
      <c r="V172" s="21">
        <f>IF(U172="",0,VLOOKUP(U172,Dropdown_Lists!$B$2:$C$31,2,FALSE))</f>
        <v>19</v>
      </c>
      <c r="W172" s="21" t="str">
        <f>IF(U172="","",VLOOKUP(U172,Dropdown_Lists!$B$2:$D$31,3,FALSE))</f>
        <v>Food &amp; Drink</v>
      </c>
      <c r="X172" s="21" t="s">
        <v>44</v>
      </c>
      <c r="Y172" s="21"/>
      <c r="Z172" s="21" t="s">
        <v>54</v>
      </c>
      <c r="AA172" s="21" t="s">
        <v>44</v>
      </c>
      <c r="AB172" s="21" t="str">
        <f t="shared" si="6"/>
        <v/>
      </c>
      <c r="AC172" s="21">
        <v>5</v>
      </c>
      <c r="AD172" s="21">
        <v>4</v>
      </c>
      <c r="AE172" s="21">
        <v>2</v>
      </c>
      <c r="AF172" s="21" t="s">
        <v>58</v>
      </c>
      <c r="AG172" s="21">
        <v>4</v>
      </c>
      <c r="AH172" t="s">
        <v>635</v>
      </c>
      <c r="AI172" t="s">
        <v>46</v>
      </c>
      <c r="AJ172" t="s">
        <v>57</v>
      </c>
      <c r="AK172" t="s">
        <v>44</v>
      </c>
      <c r="AL172" t="s">
        <v>44</v>
      </c>
    </row>
    <row r="173" spans="1:38" x14ac:dyDescent="0.35">
      <c r="A173" s="14" t="s">
        <v>40</v>
      </c>
      <c r="B173" s="14">
        <v>100</v>
      </c>
      <c r="C173" s="14" t="s">
        <v>636</v>
      </c>
      <c r="D173" s="22" t="s">
        <v>637</v>
      </c>
      <c r="E173" s="14">
        <v>1900</v>
      </c>
      <c r="F173" s="23">
        <v>1500000</v>
      </c>
      <c r="G173" s="17">
        <v>43843</v>
      </c>
      <c r="H173" s="26">
        <v>625000</v>
      </c>
      <c r="I173" s="19">
        <v>6.1</v>
      </c>
      <c r="J173" s="25">
        <v>2147</v>
      </c>
      <c r="K173" s="14">
        <v>19</v>
      </c>
      <c r="L173" s="14">
        <v>41</v>
      </c>
      <c r="M173" s="25">
        <v>2002</v>
      </c>
      <c r="N173" s="21">
        <v>3</v>
      </c>
      <c r="O173" s="21">
        <v>0</v>
      </c>
      <c r="P173" s="17">
        <v>45618</v>
      </c>
      <c r="Q173" s="14">
        <v>1</v>
      </c>
      <c r="R173" s="14" t="s">
        <v>52</v>
      </c>
      <c r="S173" s="14"/>
      <c r="T173" s="14"/>
      <c r="U173" s="21" t="s">
        <v>204</v>
      </c>
      <c r="V173" s="21">
        <f>IF(U173="",0,VLOOKUP(U173,Dropdown_Lists!$B$2:$C$31,2,FALSE))</f>
        <v>12</v>
      </c>
      <c r="W173" s="21" t="str">
        <f>IF(U173="","",VLOOKUP(U173,Dropdown_Lists!$B$2:$D$31,3,FALSE))</f>
        <v>Retail Goods</v>
      </c>
      <c r="X173" s="21" t="s">
        <v>44</v>
      </c>
      <c r="Y173" s="21"/>
      <c r="Z173" s="21" t="s">
        <v>54</v>
      </c>
      <c r="AA173" s="21" t="s">
        <v>44</v>
      </c>
      <c r="AB173" s="21" t="str">
        <f t="shared" si="6"/>
        <v/>
      </c>
      <c r="AC173" s="21">
        <v>4</v>
      </c>
      <c r="AD173" s="21">
        <v>5</v>
      </c>
      <c r="AE173" s="21">
        <v>2</v>
      </c>
      <c r="AF173" s="21" t="s">
        <v>44</v>
      </c>
      <c r="AG173" s="21">
        <v>4</v>
      </c>
      <c r="AH173" t="s">
        <v>638</v>
      </c>
      <c r="AI173" t="s">
        <v>46</v>
      </c>
      <c r="AJ173" t="s">
        <v>639</v>
      </c>
      <c r="AK173" t="s">
        <v>44</v>
      </c>
      <c r="AL173" t="s">
        <v>58</v>
      </c>
    </row>
    <row r="174" spans="1:38" x14ac:dyDescent="0.35">
      <c r="A174" s="14" t="s">
        <v>40</v>
      </c>
      <c r="B174" s="14">
        <v>100</v>
      </c>
      <c r="C174" s="14" t="s">
        <v>640</v>
      </c>
      <c r="D174" s="22" t="s">
        <v>641</v>
      </c>
      <c r="E174" s="14">
        <v>1980</v>
      </c>
      <c r="F174" s="23">
        <v>722400</v>
      </c>
      <c r="G174" s="17">
        <v>42843</v>
      </c>
      <c r="H174" s="26">
        <v>1</v>
      </c>
      <c r="I174" s="19">
        <v>8.9</v>
      </c>
      <c r="J174" s="25">
        <v>1079</v>
      </c>
      <c r="K174" s="14">
        <v>20.5</v>
      </c>
      <c r="L174" s="14">
        <v>35</v>
      </c>
      <c r="M174" s="25">
        <v>773</v>
      </c>
      <c r="N174" s="21">
        <v>0</v>
      </c>
      <c r="O174" s="21">
        <v>0</v>
      </c>
      <c r="P174" s="17"/>
      <c r="Q174" s="14">
        <v>0</v>
      </c>
      <c r="R174" s="14" t="s">
        <v>52</v>
      </c>
      <c r="S174" s="14"/>
      <c r="T174" s="14"/>
      <c r="U174" s="21"/>
      <c r="V174" s="21">
        <f>IF(U174="",0,VLOOKUP(U174,Dropdown_Lists!$B$2:$C$31,2,FALSE))</f>
        <v>0</v>
      </c>
      <c r="W174" s="21" t="str">
        <f>IF(U174="","",VLOOKUP(U174,Dropdown_Lists!$B$2:$D$31,3,FALSE))</f>
        <v/>
      </c>
      <c r="X174" s="21" t="s">
        <v>44</v>
      </c>
      <c r="Y174" s="21"/>
      <c r="Z174" s="21" t="str">
        <f>IF(U174="Vacant","Vacant","")</f>
        <v/>
      </c>
      <c r="AA174" s="21"/>
      <c r="AB174" s="21" t="str">
        <f t="shared" si="6"/>
        <v/>
      </c>
      <c r="AC174" s="21"/>
      <c r="AD174" s="21"/>
      <c r="AE174" s="21" t="str">
        <f>IF(U174="Vacant","","")</f>
        <v/>
      </c>
      <c r="AF174" s="21" t="str">
        <f>IF(U174="Vacant","No","")</f>
        <v/>
      </c>
      <c r="AG174" s="21" t="str">
        <f>IF(U174="Vacant","6 N/A","")</f>
        <v/>
      </c>
      <c r="AH174" t="s">
        <v>642</v>
      </c>
      <c r="AI174" t="s">
        <v>643</v>
      </c>
      <c r="AJ174" t="s">
        <v>530</v>
      </c>
      <c r="AK174" t="s">
        <v>58</v>
      </c>
      <c r="AL174" t="s">
        <v>58</v>
      </c>
    </row>
    <row r="175" spans="1:38" s="12" customFormat="1" x14ac:dyDescent="0.35">
      <c r="A175" s="14" t="s">
        <v>40</v>
      </c>
      <c r="B175" s="14">
        <v>100</v>
      </c>
      <c r="C175" s="14" t="s">
        <v>644</v>
      </c>
      <c r="D175" s="22" t="s">
        <v>645</v>
      </c>
      <c r="E175" s="14">
        <v>1980</v>
      </c>
      <c r="F175" s="23">
        <v>665800</v>
      </c>
      <c r="G175" s="17">
        <v>37378</v>
      </c>
      <c r="H175" s="26">
        <v>280000</v>
      </c>
      <c r="I175" s="19">
        <v>23.8</v>
      </c>
      <c r="J175" s="25">
        <v>1082</v>
      </c>
      <c r="K175" s="14">
        <v>19.5</v>
      </c>
      <c r="L175" s="14">
        <v>34</v>
      </c>
      <c r="M175" s="25">
        <v>939</v>
      </c>
      <c r="N175" s="21">
        <v>0</v>
      </c>
      <c r="O175" s="21">
        <v>0</v>
      </c>
      <c r="P175" s="17"/>
      <c r="Q175" s="14">
        <v>0</v>
      </c>
      <c r="R175" s="14" t="s">
        <v>52</v>
      </c>
      <c r="S175" s="14"/>
      <c r="T175" s="14"/>
      <c r="U175" s="21"/>
      <c r="V175" s="21">
        <f>IF(U175="",0,VLOOKUP(U175,Dropdown_Lists!$B$2:$C$31,2,FALSE))</f>
        <v>0</v>
      </c>
      <c r="W175" s="21" t="str">
        <f>IF(U175="","",VLOOKUP(U175,Dropdown_Lists!$B$2:$D$31,3,FALSE))</f>
        <v/>
      </c>
      <c r="X175" s="21" t="s">
        <v>44</v>
      </c>
      <c r="Y175" s="21"/>
      <c r="Z175" s="21" t="str">
        <f>IF(U175="Vacant","Vacant","")</f>
        <v/>
      </c>
      <c r="AA175" s="21"/>
      <c r="AB175" s="21" t="str">
        <f t="shared" si="6"/>
        <v/>
      </c>
      <c r="AC175" s="21"/>
      <c r="AD175" s="21"/>
      <c r="AE175" s="21" t="str">
        <f>IF(U175="Vacant","","")</f>
        <v/>
      </c>
      <c r="AF175" s="21" t="str">
        <f>IF(U175="Vacant","No","")</f>
        <v/>
      </c>
      <c r="AG175" s="21" t="str">
        <f>IF(U175="Vacant","6 N/A","")</f>
        <v/>
      </c>
      <c r="AH175" t="s">
        <v>646</v>
      </c>
      <c r="AI175" t="s">
        <v>46</v>
      </c>
      <c r="AJ175" t="s">
        <v>530</v>
      </c>
      <c r="AK175" t="s">
        <v>44</v>
      </c>
      <c r="AL175" t="s">
        <v>44</v>
      </c>
    </row>
    <row r="176" spans="1:38" x14ac:dyDescent="0.35">
      <c r="A176" s="14" t="s">
        <v>40</v>
      </c>
      <c r="B176" s="14">
        <v>100</v>
      </c>
      <c r="C176" s="14" t="s">
        <v>647</v>
      </c>
      <c r="D176" s="22" t="s">
        <v>648</v>
      </c>
      <c r="E176" s="14">
        <v>1980</v>
      </c>
      <c r="F176" s="23">
        <v>709200</v>
      </c>
      <c r="G176" s="17">
        <v>31215</v>
      </c>
      <c r="H176" s="26">
        <v>1</v>
      </c>
      <c r="I176" s="19">
        <v>40.700000000000003</v>
      </c>
      <c r="J176" s="25">
        <v>1003</v>
      </c>
      <c r="K176" s="14">
        <v>20</v>
      </c>
      <c r="L176" s="14">
        <v>34</v>
      </c>
      <c r="M176" s="25">
        <v>772</v>
      </c>
      <c r="N176" s="21">
        <v>0</v>
      </c>
      <c r="O176" s="21">
        <v>0</v>
      </c>
      <c r="P176" s="17"/>
      <c r="Q176" s="14">
        <v>0</v>
      </c>
      <c r="R176" s="14" t="s">
        <v>52</v>
      </c>
      <c r="S176" s="14"/>
      <c r="T176" s="14"/>
      <c r="U176" s="21"/>
      <c r="V176" s="21">
        <f>IF(U176="",0,VLOOKUP(U176,Dropdown_Lists!$B$2:$C$31,2,FALSE))</f>
        <v>0</v>
      </c>
      <c r="W176" s="21" t="str">
        <f>IF(U176="","",VLOOKUP(U176,Dropdown_Lists!$B$2:$D$31,3,FALSE))</f>
        <v/>
      </c>
      <c r="X176" s="21" t="s">
        <v>44</v>
      </c>
      <c r="Y176" s="21"/>
      <c r="Z176" s="21" t="str">
        <f>IF(U176="Vacant","Vacant","")</f>
        <v/>
      </c>
      <c r="AA176" s="21"/>
      <c r="AB176" s="21" t="str">
        <f t="shared" si="6"/>
        <v/>
      </c>
      <c r="AC176" s="21"/>
      <c r="AD176" s="21"/>
      <c r="AE176" s="21" t="str">
        <f>IF(U176="Vacant","","")</f>
        <v/>
      </c>
      <c r="AF176" s="21" t="str">
        <f>IF(U176="Vacant","No","")</f>
        <v/>
      </c>
      <c r="AG176" s="21" t="str">
        <f>IF(U176="Vacant","6 N/A","")</f>
        <v/>
      </c>
      <c r="AH176" t="s">
        <v>649</v>
      </c>
      <c r="AI176" t="s">
        <v>46</v>
      </c>
      <c r="AJ176" t="s">
        <v>530</v>
      </c>
      <c r="AK176" t="s">
        <v>44</v>
      </c>
      <c r="AL176" t="s">
        <v>44</v>
      </c>
    </row>
    <row r="177" spans="1:38" x14ac:dyDescent="0.35">
      <c r="A177" s="14" t="s">
        <v>40</v>
      </c>
      <c r="B177" s="14">
        <v>100</v>
      </c>
      <c r="C177" s="14" t="s">
        <v>650</v>
      </c>
      <c r="D177" s="22" t="s">
        <v>651</v>
      </c>
      <c r="E177" s="14">
        <v>1980</v>
      </c>
      <c r="F177" s="23">
        <v>709200</v>
      </c>
      <c r="G177" s="17">
        <v>42179</v>
      </c>
      <c r="H177" s="26">
        <v>525000</v>
      </c>
      <c r="I177" s="19">
        <v>10.7</v>
      </c>
      <c r="J177" s="25">
        <v>948</v>
      </c>
      <c r="K177" s="14">
        <v>19</v>
      </c>
      <c r="L177" s="14">
        <v>35</v>
      </c>
      <c r="M177" s="25">
        <v>683</v>
      </c>
      <c r="N177" s="21">
        <v>0</v>
      </c>
      <c r="O177" s="21">
        <v>0</v>
      </c>
      <c r="P177" s="17"/>
      <c r="Q177" s="14">
        <v>4</v>
      </c>
      <c r="R177" s="14" t="s">
        <v>52</v>
      </c>
      <c r="S177" s="14"/>
      <c r="T177" s="14"/>
      <c r="U177" s="21"/>
      <c r="V177" s="21">
        <f>IF(U177="",0,VLOOKUP(U177,Dropdown_Lists!$B$2:$C$31,2,FALSE))</f>
        <v>0</v>
      </c>
      <c r="W177" s="21" t="str">
        <f>IF(U177="","",VLOOKUP(U177,Dropdown_Lists!$B$2:$D$31,3,FALSE))</f>
        <v/>
      </c>
      <c r="X177" s="21" t="s">
        <v>44</v>
      </c>
      <c r="Y177" s="21"/>
      <c r="Z177" s="21" t="str">
        <f>IF(U177="Vacant","Vacant","")</f>
        <v/>
      </c>
      <c r="AA177" s="21"/>
      <c r="AB177" s="21" t="str">
        <f t="shared" si="6"/>
        <v/>
      </c>
      <c r="AC177" s="21"/>
      <c r="AD177" s="21"/>
      <c r="AE177" s="21" t="str">
        <f>IF(U177="Vacant","","")</f>
        <v/>
      </c>
      <c r="AF177" s="21" t="str">
        <f>IF(U177="Vacant","No","")</f>
        <v/>
      </c>
      <c r="AG177" s="21" t="str">
        <f>IF(U177="Vacant","6 N/A","")</f>
        <v/>
      </c>
      <c r="AH177" t="s">
        <v>652</v>
      </c>
      <c r="AI177" t="s">
        <v>46</v>
      </c>
      <c r="AJ177" t="s">
        <v>530</v>
      </c>
      <c r="AK177" t="s">
        <v>44</v>
      </c>
      <c r="AL177" t="s">
        <v>44</v>
      </c>
    </row>
    <row r="178" spans="1:38" x14ac:dyDescent="0.35">
      <c r="A178" s="14" t="s">
        <v>40</v>
      </c>
      <c r="B178" s="14">
        <v>100</v>
      </c>
      <c r="C178" s="14" t="s">
        <v>653</v>
      </c>
      <c r="D178" s="22" t="s">
        <v>654</v>
      </c>
      <c r="E178" s="14">
        <v>1980</v>
      </c>
      <c r="F178" s="23">
        <v>1038700</v>
      </c>
      <c r="G178" s="17">
        <v>42793</v>
      </c>
      <c r="H178" s="26">
        <v>900000</v>
      </c>
      <c r="I178" s="19">
        <v>9</v>
      </c>
      <c r="J178" s="25">
        <v>1013</v>
      </c>
      <c r="K178" s="14">
        <v>70</v>
      </c>
      <c r="L178" s="14">
        <v>39</v>
      </c>
      <c r="M178" s="25">
        <v>1194</v>
      </c>
      <c r="N178" s="21">
        <v>2</v>
      </c>
      <c r="O178" s="21">
        <v>0</v>
      </c>
      <c r="P178" s="17">
        <v>41076</v>
      </c>
      <c r="Q178" s="14">
        <v>0</v>
      </c>
      <c r="R178" s="14" t="s">
        <v>52</v>
      </c>
      <c r="S178" s="14"/>
      <c r="T178" s="14"/>
      <c r="U178" s="21" t="s">
        <v>183</v>
      </c>
      <c r="V178" s="21">
        <f>IF(U178="",0,VLOOKUP(U178,Dropdown_Lists!$B$2:$C$31,2,FALSE))</f>
        <v>20</v>
      </c>
      <c r="W178" s="21" t="str">
        <f>IF(U178="","",VLOOKUP(U178,Dropdown_Lists!$B$2:$D$31,3,FALSE))</f>
        <v>Food &amp; Drink</v>
      </c>
      <c r="X178" s="21" t="s">
        <v>44</v>
      </c>
      <c r="Y178" s="21"/>
      <c r="Z178" s="21" t="s">
        <v>54</v>
      </c>
      <c r="AA178" s="21" t="s">
        <v>44</v>
      </c>
      <c r="AB178" s="21" t="str">
        <f t="shared" si="6"/>
        <v/>
      </c>
      <c r="AC178" s="21">
        <v>4</v>
      </c>
      <c r="AD178" s="21">
        <v>5</v>
      </c>
      <c r="AE178" s="21">
        <v>2</v>
      </c>
      <c r="AF178" s="21" t="s">
        <v>44</v>
      </c>
      <c r="AG178" s="21">
        <v>3</v>
      </c>
      <c r="AH178" t="s">
        <v>655</v>
      </c>
      <c r="AI178" t="s">
        <v>46</v>
      </c>
      <c r="AJ178" t="s">
        <v>516</v>
      </c>
      <c r="AK178" t="s">
        <v>44</v>
      </c>
      <c r="AL178" t="s">
        <v>58</v>
      </c>
    </row>
    <row r="179" spans="1:38" s="12" customFormat="1" x14ac:dyDescent="0.35">
      <c r="A179" s="14" t="s">
        <v>40</v>
      </c>
      <c r="B179" s="14">
        <v>200</v>
      </c>
      <c r="C179" s="14" t="s">
        <v>656</v>
      </c>
      <c r="D179" s="22" t="s">
        <v>657</v>
      </c>
      <c r="E179" s="14">
        <v>1985</v>
      </c>
      <c r="F179" s="23">
        <v>23100000</v>
      </c>
      <c r="G179" s="17">
        <v>45638</v>
      </c>
      <c r="H179" s="26">
        <v>0</v>
      </c>
      <c r="I179" s="19">
        <v>1.2</v>
      </c>
      <c r="J179" s="25">
        <v>46969</v>
      </c>
      <c r="K179" s="14">
        <v>782</v>
      </c>
      <c r="L179" s="14">
        <v>70</v>
      </c>
      <c r="M179" s="25">
        <v>63815</v>
      </c>
      <c r="N179" s="21">
        <v>174</v>
      </c>
      <c r="O179" s="21">
        <v>9</v>
      </c>
      <c r="P179" s="17">
        <v>45937</v>
      </c>
      <c r="Q179" s="14">
        <v>58</v>
      </c>
      <c r="R179" s="14" t="s">
        <v>191</v>
      </c>
      <c r="S179" s="14"/>
      <c r="T179" s="14"/>
      <c r="U179" s="21" t="s">
        <v>25</v>
      </c>
      <c r="V179" s="21">
        <f>IF(U179="",0,VLOOKUP(U179,Dropdown_Lists!$B$2:$C$31,2,FALSE))</f>
        <v>0</v>
      </c>
      <c r="W179" s="21" t="str">
        <f>IF(U179="","",VLOOKUP(U179,Dropdown_Lists!$B$2:$D$31,3,FALSE))</f>
        <v>Vacant</v>
      </c>
      <c r="X179" s="21" t="s">
        <v>58</v>
      </c>
      <c r="Y179" s="21" t="s">
        <v>63</v>
      </c>
      <c r="Z179" s="21" t="str">
        <f>IF(U179="Vacant","Vacant","")</f>
        <v>Vacant</v>
      </c>
      <c r="AA179" s="21" t="s">
        <v>58</v>
      </c>
      <c r="AB179" s="21" t="str">
        <f t="shared" si="6"/>
        <v>Vacant</v>
      </c>
      <c r="AC179" s="21">
        <v>2</v>
      </c>
      <c r="AD179" s="21">
        <v>3</v>
      </c>
      <c r="AE179" s="21" t="str">
        <f>IF(U179="Vacant","","")</f>
        <v/>
      </c>
      <c r="AF179" s="21" t="str">
        <f>IF(U179="Vacant","No","")</f>
        <v>No</v>
      </c>
      <c r="AG179" s="21" t="str">
        <f>IF(U179="Vacant","6 N/A","")</f>
        <v>6 N/A</v>
      </c>
    </row>
    <row r="180" spans="1:38" s="12" customFormat="1" x14ac:dyDescent="0.35">
      <c r="A180" s="14" t="s">
        <v>40</v>
      </c>
      <c r="B180" s="14">
        <v>200</v>
      </c>
      <c r="C180" s="14" t="s">
        <v>656</v>
      </c>
      <c r="D180" s="22"/>
      <c r="E180" s="14">
        <v>1985</v>
      </c>
      <c r="F180" s="23" t="s">
        <v>84</v>
      </c>
      <c r="G180" s="17" t="s">
        <v>84</v>
      </c>
      <c r="H180" s="26" t="s">
        <v>84</v>
      </c>
      <c r="I180" s="19" t="s">
        <v>84</v>
      </c>
      <c r="J180" s="25" t="s">
        <v>84</v>
      </c>
      <c r="K180" s="14" t="s">
        <v>84</v>
      </c>
      <c r="L180" s="14" t="s">
        <v>84</v>
      </c>
      <c r="M180" s="25" t="s">
        <v>84</v>
      </c>
      <c r="N180" s="21" t="s">
        <v>84</v>
      </c>
      <c r="O180" s="21" t="s">
        <v>84</v>
      </c>
      <c r="P180" s="17" t="s">
        <v>84</v>
      </c>
      <c r="Q180" s="14" t="s">
        <v>84</v>
      </c>
      <c r="R180" s="14" t="s">
        <v>191</v>
      </c>
      <c r="S180" s="14"/>
      <c r="T180" s="14"/>
      <c r="U180" s="21" t="s">
        <v>183</v>
      </c>
      <c r="V180" s="21">
        <f>IF(U180="",0,VLOOKUP(U180,Dropdown_Lists!$B$2:$C$31,2,FALSE))</f>
        <v>20</v>
      </c>
      <c r="W180" s="21" t="str">
        <f>IF(U180="","",VLOOKUP(U180,Dropdown_Lists!$B$2:$D$31,3,FALSE))</f>
        <v>Food &amp; Drink</v>
      </c>
      <c r="X180" s="21" t="s">
        <v>44</v>
      </c>
      <c r="Y180" s="21"/>
      <c r="Z180" s="21" t="s">
        <v>332</v>
      </c>
      <c r="AA180" s="21" t="s">
        <v>44</v>
      </c>
      <c r="AB180" s="21" t="str">
        <f t="shared" si="6"/>
        <v/>
      </c>
      <c r="AC180" s="21">
        <v>3</v>
      </c>
      <c r="AD180" s="21">
        <v>3</v>
      </c>
      <c r="AE180" s="21">
        <v>1</v>
      </c>
      <c r="AF180" s="21" t="s">
        <v>58</v>
      </c>
      <c r="AG180" s="21">
        <v>3</v>
      </c>
    </row>
    <row r="181" spans="1:38" x14ac:dyDescent="0.35">
      <c r="A181" s="14" t="s">
        <v>40</v>
      </c>
      <c r="B181" s="14">
        <v>200</v>
      </c>
      <c r="C181" s="14" t="s">
        <v>656</v>
      </c>
      <c r="D181" s="22"/>
      <c r="E181" s="14">
        <v>1985</v>
      </c>
      <c r="F181" s="23" t="s">
        <v>84</v>
      </c>
      <c r="G181" s="17" t="s">
        <v>84</v>
      </c>
      <c r="H181" s="26" t="s">
        <v>84</v>
      </c>
      <c r="I181" s="19" t="s">
        <v>84</v>
      </c>
      <c r="J181" s="25" t="s">
        <v>84</v>
      </c>
      <c r="K181" s="14" t="s">
        <v>84</v>
      </c>
      <c r="L181" s="14" t="s">
        <v>84</v>
      </c>
      <c r="M181" s="25" t="s">
        <v>84</v>
      </c>
      <c r="N181" s="21" t="s">
        <v>84</v>
      </c>
      <c r="O181" s="21" t="s">
        <v>84</v>
      </c>
      <c r="P181" s="17" t="s">
        <v>84</v>
      </c>
      <c r="Q181" s="14" t="s">
        <v>84</v>
      </c>
      <c r="R181" s="14" t="s">
        <v>191</v>
      </c>
      <c r="S181" s="14" t="s">
        <v>1847</v>
      </c>
      <c r="T181" s="14" t="s">
        <v>1845</v>
      </c>
      <c r="U181" s="21" t="s">
        <v>25</v>
      </c>
      <c r="V181" s="21">
        <f>IF(U181="",0,VLOOKUP(U181,Dropdown_Lists!$B$2:$C$31,2,FALSE))</f>
        <v>0</v>
      </c>
      <c r="W181" s="21" t="str">
        <f>IF(U181="","",VLOOKUP(U181,Dropdown_Lists!$B$2:$D$31,3,FALSE))</f>
        <v>Vacant</v>
      </c>
      <c r="X181" s="21" t="s">
        <v>58</v>
      </c>
      <c r="Y181" s="21" t="s">
        <v>63</v>
      </c>
      <c r="Z181" s="21" t="str">
        <f>IF(U181="Vacant","Vacant","")</f>
        <v>Vacant</v>
      </c>
      <c r="AA181" s="21" t="s">
        <v>58</v>
      </c>
      <c r="AB181" s="21" t="str">
        <f t="shared" si="6"/>
        <v>Vacant</v>
      </c>
      <c r="AC181" s="21">
        <v>2</v>
      </c>
      <c r="AD181" s="21">
        <v>3</v>
      </c>
      <c r="AE181" s="21" t="str">
        <f>IF(U181="Vacant","","")</f>
        <v/>
      </c>
      <c r="AF181" s="21" t="str">
        <f>IF(U181="Vacant","No","")</f>
        <v>No</v>
      </c>
      <c r="AG181" s="21" t="str">
        <f>IF(U181="Vacant","6 N/A","")</f>
        <v>6 N/A</v>
      </c>
    </row>
    <row r="182" spans="1:38" x14ac:dyDescent="0.35">
      <c r="A182" s="14" t="s">
        <v>40</v>
      </c>
      <c r="B182" s="14">
        <v>300</v>
      </c>
      <c r="C182" s="14" t="s">
        <v>658</v>
      </c>
      <c r="D182" s="22" t="s">
        <v>659</v>
      </c>
      <c r="E182" s="14">
        <v>0</v>
      </c>
      <c r="F182" s="23">
        <v>689000</v>
      </c>
      <c r="G182" s="17">
        <v>45971</v>
      </c>
      <c r="H182" s="26">
        <v>1</v>
      </c>
      <c r="I182" s="19">
        <v>0.3</v>
      </c>
      <c r="J182" s="25">
        <v>983</v>
      </c>
      <c r="K182" s="14">
        <v>18</v>
      </c>
      <c r="L182" s="14">
        <v>40</v>
      </c>
      <c r="M182" s="25">
        <v>1077</v>
      </c>
      <c r="N182" s="21">
        <v>45</v>
      </c>
      <c r="O182" s="21">
        <v>1</v>
      </c>
      <c r="P182" s="17">
        <v>44979</v>
      </c>
      <c r="Q182" s="14">
        <v>6</v>
      </c>
      <c r="R182" s="14" t="s">
        <v>191</v>
      </c>
      <c r="S182" s="14"/>
      <c r="T182" s="14"/>
      <c r="U182" s="21" t="s">
        <v>660</v>
      </c>
      <c r="V182" s="21">
        <f>IF(U182="",0,VLOOKUP(U182,Dropdown_Lists!$B$2:$C$31,2,FALSE))</f>
        <v>23</v>
      </c>
      <c r="W182" s="21" t="str">
        <f>IF(U182="","",VLOOKUP(U182,Dropdown_Lists!$B$2:$D$31,3,FALSE))</f>
        <v>Grocery &amp; Market</v>
      </c>
      <c r="X182" s="21" t="s">
        <v>44</v>
      </c>
      <c r="Y182" s="21"/>
      <c r="Z182" s="21" t="s">
        <v>54</v>
      </c>
      <c r="AA182" s="21" t="s">
        <v>44</v>
      </c>
      <c r="AB182" s="21" t="str">
        <f t="shared" si="6"/>
        <v/>
      </c>
      <c r="AC182" s="21">
        <v>2</v>
      </c>
      <c r="AD182" s="21">
        <v>2</v>
      </c>
      <c r="AE182" s="21">
        <v>1</v>
      </c>
      <c r="AF182" s="21" t="s">
        <v>44</v>
      </c>
      <c r="AG182" s="21">
        <v>2</v>
      </c>
      <c r="AH182" t="s">
        <v>172</v>
      </c>
      <c r="AI182" t="s">
        <v>169</v>
      </c>
      <c r="AJ182" t="s">
        <v>156</v>
      </c>
      <c r="AK182" t="s">
        <v>58</v>
      </c>
      <c r="AL182" t="s">
        <v>44</v>
      </c>
    </row>
    <row r="183" spans="1:38" x14ac:dyDescent="0.35">
      <c r="A183" s="14" t="s">
        <v>40</v>
      </c>
      <c r="B183" s="14">
        <v>300</v>
      </c>
      <c r="C183" s="14" t="s">
        <v>661</v>
      </c>
      <c r="D183" s="22" t="s">
        <v>662</v>
      </c>
      <c r="E183" s="14">
        <v>1900</v>
      </c>
      <c r="F183" s="23">
        <v>437900</v>
      </c>
      <c r="G183" s="17">
        <v>45971</v>
      </c>
      <c r="H183" s="26">
        <v>1</v>
      </c>
      <c r="I183" s="19">
        <v>0.3</v>
      </c>
      <c r="J183" s="25">
        <v>886</v>
      </c>
      <c r="K183" s="14">
        <v>17</v>
      </c>
      <c r="L183" s="14">
        <v>36</v>
      </c>
      <c r="M183" s="25">
        <v>1428</v>
      </c>
      <c r="N183" s="21">
        <v>5</v>
      </c>
      <c r="O183" s="21">
        <v>0</v>
      </c>
      <c r="P183" s="17">
        <v>42539</v>
      </c>
      <c r="Q183" s="14">
        <v>1</v>
      </c>
      <c r="R183" s="14" t="s">
        <v>191</v>
      </c>
      <c r="S183" s="14"/>
      <c r="T183" s="14"/>
      <c r="U183" s="21" t="s">
        <v>25</v>
      </c>
      <c r="V183" s="21">
        <f>IF(U183="",0,VLOOKUP(U183,Dropdown_Lists!$B$2:$C$31,2,FALSE))</f>
        <v>0</v>
      </c>
      <c r="W183" s="21" t="str">
        <f>IF(U183="","",VLOOKUP(U183,Dropdown_Lists!$B$2:$D$31,3,FALSE))</f>
        <v>Vacant</v>
      </c>
      <c r="X183" s="21" t="s">
        <v>58</v>
      </c>
      <c r="Y183" s="21" t="s">
        <v>63</v>
      </c>
      <c r="Z183" s="21" t="str">
        <f>IF(U183="Vacant","Vacant","")</f>
        <v>Vacant</v>
      </c>
      <c r="AA183" s="21" t="s">
        <v>44</v>
      </c>
      <c r="AB183" s="21" t="str">
        <f t="shared" si="6"/>
        <v>Vacant</v>
      </c>
      <c r="AC183" s="21">
        <v>1</v>
      </c>
      <c r="AD183" s="21">
        <v>1</v>
      </c>
      <c r="AE183" s="21" t="str">
        <f>IF(U183="Vacant","","")</f>
        <v/>
      </c>
      <c r="AF183" s="21" t="str">
        <f>IF(U183="Vacant","No","")</f>
        <v>No</v>
      </c>
      <c r="AG183" s="21" t="str">
        <f>IF(U183="Vacant","6 N/A","")</f>
        <v>6 N/A</v>
      </c>
      <c r="AH183" t="s">
        <v>663</v>
      </c>
      <c r="AI183" t="s">
        <v>169</v>
      </c>
      <c r="AJ183" t="s">
        <v>97</v>
      </c>
      <c r="AK183" t="s">
        <v>58</v>
      </c>
      <c r="AL183" t="s">
        <v>44</v>
      </c>
    </row>
    <row r="184" spans="1:38" x14ac:dyDescent="0.35">
      <c r="A184" s="14" t="s">
        <v>40</v>
      </c>
      <c r="B184" s="14">
        <v>300</v>
      </c>
      <c r="C184" s="14" t="s">
        <v>664</v>
      </c>
      <c r="D184" s="22" t="s">
        <v>665</v>
      </c>
      <c r="E184" s="14">
        <v>1900</v>
      </c>
      <c r="F184" s="23">
        <v>542900</v>
      </c>
      <c r="G184" s="17">
        <v>35479</v>
      </c>
      <c r="H184" s="26">
        <v>1</v>
      </c>
      <c r="I184" s="19">
        <v>29</v>
      </c>
      <c r="J184" s="25">
        <v>924</v>
      </c>
      <c r="K184" s="14">
        <v>16</v>
      </c>
      <c r="L184" s="14">
        <v>36</v>
      </c>
      <c r="M184" s="25">
        <v>1428</v>
      </c>
      <c r="N184" s="21">
        <v>1</v>
      </c>
      <c r="O184" s="21">
        <v>0</v>
      </c>
      <c r="P184" s="17">
        <v>43742</v>
      </c>
      <c r="Q184" s="14">
        <v>0</v>
      </c>
      <c r="R184" s="14" t="s">
        <v>191</v>
      </c>
      <c r="S184" s="14"/>
      <c r="T184" s="14"/>
      <c r="U184" s="21" t="s">
        <v>25</v>
      </c>
      <c r="V184" s="21">
        <f>IF(U184="",0,VLOOKUP(U184,Dropdown_Lists!$B$2:$C$31,2,FALSE))</f>
        <v>0</v>
      </c>
      <c r="W184" s="21" t="str">
        <f>IF(U184="","",VLOOKUP(U184,Dropdown_Lists!$B$2:$D$31,3,FALSE))</f>
        <v>Vacant</v>
      </c>
      <c r="X184" s="21" t="s">
        <v>58</v>
      </c>
      <c r="Y184" s="21" t="s">
        <v>63</v>
      </c>
      <c r="Z184" s="21" t="str">
        <f>IF(U184="Vacant","Vacant","")</f>
        <v>Vacant</v>
      </c>
      <c r="AA184" s="21" t="s">
        <v>44</v>
      </c>
      <c r="AB184" s="21" t="str">
        <f t="shared" si="6"/>
        <v>Vacant</v>
      </c>
      <c r="AC184" s="21">
        <v>1</v>
      </c>
      <c r="AD184" s="21">
        <v>1</v>
      </c>
      <c r="AE184" s="21" t="str">
        <f>IF(U184="Vacant","","")</f>
        <v/>
      </c>
      <c r="AF184" s="21" t="str">
        <f>IF(U184="Vacant","No","")</f>
        <v>No</v>
      </c>
      <c r="AG184" s="21" t="str">
        <f>IF(U184="Vacant","6 N/A","")</f>
        <v>6 N/A</v>
      </c>
      <c r="AH184" t="s">
        <v>666</v>
      </c>
      <c r="AI184" t="s">
        <v>169</v>
      </c>
      <c r="AJ184" t="s">
        <v>97</v>
      </c>
      <c r="AK184" t="s">
        <v>58</v>
      </c>
      <c r="AL184" t="s">
        <v>44</v>
      </c>
    </row>
    <row r="185" spans="1:38" x14ac:dyDescent="0.35">
      <c r="A185" s="14" t="s">
        <v>40</v>
      </c>
      <c r="B185" s="14">
        <v>300</v>
      </c>
      <c r="C185" s="14" t="s">
        <v>667</v>
      </c>
      <c r="D185" s="22" t="s">
        <v>668</v>
      </c>
      <c r="E185" s="14">
        <v>1900</v>
      </c>
      <c r="F185" s="23">
        <v>625800</v>
      </c>
      <c r="G185" s="17">
        <v>30621</v>
      </c>
      <c r="H185" s="26">
        <v>100000</v>
      </c>
      <c r="I185" s="19">
        <v>42.3</v>
      </c>
      <c r="J185" s="25">
        <v>804</v>
      </c>
      <c r="K185" s="14">
        <v>15</v>
      </c>
      <c r="L185" s="14">
        <v>35</v>
      </c>
      <c r="M185" s="25">
        <v>489</v>
      </c>
      <c r="N185" s="21">
        <v>17</v>
      </c>
      <c r="O185" s="21">
        <v>0</v>
      </c>
      <c r="P185" s="17">
        <v>44292</v>
      </c>
      <c r="Q185" s="14">
        <v>2</v>
      </c>
      <c r="R185" s="14" t="s">
        <v>191</v>
      </c>
      <c r="S185" s="14"/>
      <c r="T185" s="14"/>
      <c r="U185" s="21" t="s">
        <v>183</v>
      </c>
      <c r="V185" s="21">
        <f>IF(U185="",0,VLOOKUP(U185,Dropdown_Lists!$B$2:$C$31,2,FALSE))</f>
        <v>20</v>
      </c>
      <c r="W185" s="21" t="str">
        <f>IF(U185="","",VLOOKUP(U185,Dropdown_Lists!$B$2:$D$31,3,FALSE))</f>
        <v>Food &amp; Drink</v>
      </c>
      <c r="X185" s="21" t="s">
        <v>44</v>
      </c>
      <c r="Y185" s="21"/>
      <c r="Z185" s="21" t="s">
        <v>54</v>
      </c>
      <c r="AA185" s="21" t="s">
        <v>44</v>
      </c>
      <c r="AB185" s="21" t="str">
        <f t="shared" si="6"/>
        <v/>
      </c>
      <c r="AC185" s="21">
        <v>4</v>
      </c>
      <c r="AD185" s="21">
        <v>4</v>
      </c>
      <c r="AE185" s="21">
        <v>1</v>
      </c>
      <c r="AF185" s="21" t="s">
        <v>44</v>
      </c>
      <c r="AG185" s="21">
        <v>4</v>
      </c>
      <c r="AH185" t="s">
        <v>669</v>
      </c>
      <c r="AI185" t="s">
        <v>46</v>
      </c>
      <c r="AJ185" t="s">
        <v>241</v>
      </c>
      <c r="AK185" t="s">
        <v>44</v>
      </c>
      <c r="AL185" t="s">
        <v>58</v>
      </c>
    </row>
    <row r="186" spans="1:38" x14ac:dyDescent="0.35">
      <c r="A186" s="14" t="s">
        <v>40</v>
      </c>
      <c r="B186" s="14">
        <v>300</v>
      </c>
      <c r="C186" s="14" t="s">
        <v>670</v>
      </c>
      <c r="D186" s="22" t="s">
        <v>671</v>
      </c>
      <c r="E186" s="14">
        <v>1900</v>
      </c>
      <c r="F186" s="23">
        <v>377100</v>
      </c>
      <c r="G186" s="17">
        <v>44211</v>
      </c>
      <c r="H186" s="26">
        <v>1</v>
      </c>
      <c r="I186" s="19">
        <v>5.0999999999999996</v>
      </c>
      <c r="J186" s="25">
        <v>651</v>
      </c>
      <c r="K186" s="14">
        <v>12</v>
      </c>
      <c r="L186" s="14">
        <v>30</v>
      </c>
      <c r="M186" s="25">
        <v>581</v>
      </c>
      <c r="N186" s="21">
        <v>0</v>
      </c>
      <c r="O186" s="21">
        <v>0</v>
      </c>
      <c r="P186" s="17"/>
      <c r="Q186" s="14">
        <v>0</v>
      </c>
      <c r="R186" s="14" t="s">
        <v>191</v>
      </c>
      <c r="S186" s="14"/>
      <c r="T186" s="14"/>
      <c r="U186" s="21" t="s">
        <v>25</v>
      </c>
      <c r="V186" s="21">
        <f>IF(U186="",0,VLOOKUP(U186,Dropdown_Lists!$B$2:$C$31,2,FALSE))</f>
        <v>0</v>
      </c>
      <c r="W186" s="21" t="str">
        <f>IF(U186="","",VLOOKUP(U186,Dropdown_Lists!$B$2:$D$31,3,FALSE))</f>
        <v>Vacant</v>
      </c>
      <c r="X186" s="21" t="s">
        <v>58</v>
      </c>
      <c r="Y186" s="21" t="s">
        <v>60</v>
      </c>
      <c r="Z186" s="21" t="str">
        <f>IF(U186="Vacant","Vacant","")</f>
        <v>Vacant</v>
      </c>
      <c r="AA186" s="21" t="s">
        <v>44</v>
      </c>
      <c r="AB186" s="21" t="str">
        <f t="shared" si="6"/>
        <v>Vacant</v>
      </c>
      <c r="AC186" s="21">
        <v>2</v>
      </c>
      <c r="AD186" s="21">
        <v>4</v>
      </c>
      <c r="AE186" s="21" t="str">
        <f>IF(U186="Vacant","","")</f>
        <v/>
      </c>
      <c r="AF186" s="21" t="str">
        <f>IF(U186="Vacant","No","")</f>
        <v>No</v>
      </c>
      <c r="AG186" s="21" t="str">
        <f>IF(U186="Vacant","6 N/A","")</f>
        <v>6 N/A</v>
      </c>
      <c r="AH186" t="s">
        <v>196</v>
      </c>
      <c r="AI186" t="s">
        <v>114</v>
      </c>
      <c r="AJ186" t="s">
        <v>156</v>
      </c>
      <c r="AK186" t="s">
        <v>58</v>
      </c>
      <c r="AL186" t="s">
        <v>58</v>
      </c>
    </row>
    <row r="187" spans="1:38" x14ac:dyDescent="0.35">
      <c r="A187" s="14" t="s">
        <v>40</v>
      </c>
      <c r="B187" s="14">
        <v>300</v>
      </c>
      <c r="C187" s="14" t="s">
        <v>672</v>
      </c>
      <c r="D187" s="22" t="s">
        <v>673</v>
      </c>
      <c r="E187" s="14">
        <v>1900</v>
      </c>
      <c r="F187" s="23">
        <v>579000</v>
      </c>
      <c r="G187" s="17">
        <v>35733</v>
      </c>
      <c r="H187" s="26">
        <v>333050</v>
      </c>
      <c r="I187" s="19">
        <v>28.3</v>
      </c>
      <c r="J187" s="25">
        <v>1079</v>
      </c>
      <c r="K187" s="14">
        <v>20</v>
      </c>
      <c r="L187" s="14">
        <v>40</v>
      </c>
      <c r="M187" s="25">
        <v>876</v>
      </c>
      <c r="N187" s="21">
        <v>6</v>
      </c>
      <c r="O187" s="21">
        <v>0</v>
      </c>
      <c r="P187" s="17">
        <v>45934</v>
      </c>
      <c r="Q187" s="14">
        <v>0</v>
      </c>
      <c r="R187" s="14" t="s">
        <v>191</v>
      </c>
      <c r="S187" s="14"/>
      <c r="T187" s="14"/>
      <c r="U187" s="21" t="s">
        <v>25</v>
      </c>
      <c r="V187" s="21">
        <f>IF(U187="",0,VLOOKUP(U187,Dropdown_Lists!$B$2:$C$31,2,FALSE))</f>
        <v>0</v>
      </c>
      <c r="W187" s="21" t="str">
        <f>IF(U187="","",VLOOKUP(U187,Dropdown_Lists!$B$2:$D$31,3,FALSE))</f>
        <v>Vacant</v>
      </c>
      <c r="X187" s="21" t="s">
        <v>58</v>
      </c>
      <c r="Y187" s="21" t="s">
        <v>63</v>
      </c>
      <c r="Z187" s="21" t="str">
        <f>IF(U187="Vacant","Vacant","")</f>
        <v>Vacant</v>
      </c>
      <c r="AA187" s="21" t="s">
        <v>44</v>
      </c>
      <c r="AB187" s="21" t="str">
        <f t="shared" si="6"/>
        <v>Vacant</v>
      </c>
      <c r="AC187" s="21">
        <v>2</v>
      </c>
      <c r="AD187" s="21">
        <v>2</v>
      </c>
      <c r="AE187" s="21" t="str">
        <f>IF(U187="Vacant","","")</f>
        <v/>
      </c>
      <c r="AF187" s="21" t="str">
        <f>IF(U187="Vacant","No","")</f>
        <v>No</v>
      </c>
      <c r="AG187" s="21" t="str">
        <f>IF(U187="Vacant","6 N/A","")</f>
        <v>6 N/A</v>
      </c>
      <c r="AH187" t="s">
        <v>255</v>
      </c>
      <c r="AI187" t="s">
        <v>114</v>
      </c>
      <c r="AJ187" t="s">
        <v>97</v>
      </c>
      <c r="AK187" t="s">
        <v>58</v>
      </c>
      <c r="AL187" t="s">
        <v>44</v>
      </c>
    </row>
    <row r="188" spans="1:38" s="12" customFormat="1" x14ac:dyDescent="0.35">
      <c r="A188" s="14" t="s">
        <v>40</v>
      </c>
      <c r="B188" s="14">
        <v>300</v>
      </c>
      <c r="C188" s="14" t="s">
        <v>674</v>
      </c>
      <c r="D188" s="22" t="s">
        <v>675</v>
      </c>
      <c r="E188" s="14">
        <v>1900</v>
      </c>
      <c r="F188" s="23">
        <v>1137900</v>
      </c>
      <c r="G188" s="17">
        <v>43048</v>
      </c>
      <c r="H188" s="26">
        <v>750000</v>
      </c>
      <c r="I188" s="19">
        <v>8.3000000000000007</v>
      </c>
      <c r="J188" s="25">
        <v>2217</v>
      </c>
      <c r="K188" s="14">
        <v>22</v>
      </c>
      <c r="L188" s="14">
        <v>40</v>
      </c>
      <c r="M188" s="25">
        <v>2302</v>
      </c>
      <c r="N188" s="21">
        <v>15</v>
      </c>
      <c r="O188" s="21">
        <v>0</v>
      </c>
      <c r="P188" s="17">
        <v>45413</v>
      </c>
      <c r="Q188" s="14">
        <v>0</v>
      </c>
      <c r="R188" s="14" t="s">
        <v>191</v>
      </c>
      <c r="S188" s="14"/>
      <c r="T188" s="14"/>
      <c r="U188" s="21" t="s">
        <v>209</v>
      </c>
      <c r="V188" s="21">
        <f>IF(U188="",0,VLOOKUP(U188,Dropdown_Lists!$B$2:$C$31,2,FALSE))</f>
        <v>22</v>
      </c>
      <c r="W188" s="21" t="str">
        <f>IF(U188="","",VLOOKUP(U188,Dropdown_Lists!$B$2:$D$31,3,FALSE))</f>
        <v>Retail Goods</v>
      </c>
      <c r="X188" s="21" t="s">
        <v>44</v>
      </c>
      <c r="Y188" s="21"/>
      <c r="Z188" s="21" t="s">
        <v>54</v>
      </c>
      <c r="AA188" s="21" t="s">
        <v>44</v>
      </c>
      <c r="AB188" s="21" t="str">
        <f t="shared" si="6"/>
        <v/>
      </c>
      <c r="AC188" s="21">
        <v>4</v>
      </c>
      <c r="AD188" s="21">
        <v>5</v>
      </c>
      <c r="AE188" s="21">
        <v>4</v>
      </c>
      <c r="AF188" s="21" t="s">
        <v>44</v>
      </c>
      <c r="AG188" s="21">
        <v>4</v>
      </c>
      <c r="AH188" t="s">
        <v>676</v>
      </c>
      <c r="AI188" t="s">
        <v>46</v>
      </c>
      <c r="AJ188" t="s">
        <v>156</v>
      </c>
      <c r="AK188" t="s">
        <v>44</v>
      </c>
      <c r="AL188" t="s">
        <v>58</v>
      </c>
    </row>
    <row r="189" spans="1:38" x14ac:dyDescent="0.35">
      <c r="A189" s="14" t="s">
        <v>40</v>
      </c>
      <c r="B189" s="14">
        <v>300</v>
      </c>
      <c r="C189" s="14" t="s">
        <v>677</v>
      </c>
      <c r="D189" s="22" t="s">
        <v>678</v>
      </c>
      <c r="E189" s="14">
        <v>1900</v>
      </c>
      <c r="F189" s="23">
        <v>748100</v>
      </c>
      <c r="G189" s="17">
        <v>41288</v>
      </c>
      <c r="H189" s="26">
        <v>1</v>
      </c>
      <c r="I189" s="19">
        <v>13.1</v>
      </c>
      <c r="J189" s="25">
        <v>1539</v>
      </c>
      <c r="K189" s="14">
        <v>17</v>
      </c>
      <c r="L189" s="14">
        <v>37</v>
      </c>
      <c r="M189" s="25">
        <v>1119</v>
      </c>
      <c r="N189" s="21">
        <v>4</v>
      </c>
      <c r="O189" s="21">
        <v>0</v>
      </c>
      <c r="P189" s="17">
        <v>45544</v>
      </c>
      <c r="Q189" s="14">
        <v>1</v>
      </c>
      <c r="R189" s="14" t="s">
        <v>191</v>
      </c>
      <c r="S189" s="14"/>
      <c r="T189" s="14"/>
      <c r="U189" s="21" t="s">
        <v>204</v>
      </c>
      <c r="V189" s="21">
        <f>IF(U189="",0,VLOOKUP(U189,Dropdown_Lists!$B$2:$C$31,2,FALSE))</f>
        <v>12</v>
      </c>
      <c r="W189" s="21" t="str">
        <f>IF(U189="","",VLOOKUP(U189,Dropdown_Lists!$B$2:$D$31,3,FALSE))</f>
        <v>Retail Goods</v>
      </c>
      <c r="X189" s="21" t="s">
        <v>44</v>
      </c>
      <c r="Y189" s="21"/>
      <c r="Z189" s="21" t="s">
        <v>54</v>
      </c>
      <c r="AA189" s="21" t="s">
        <v>44</v>
      </c>
      <c r="AB189" s="21" t="str">
        <f t="shared" si="6"/>
        <v/>
      </c>
      <c r="AC189" s="21">
        <v>3</v>
      </c>
      <c r="AD189" s="21">
        <v>3</v>
      </c>
      <c r="AE189" s="21">
        <v>3</v>
      </c>
      <c r="AF189" s="21" t="s">
        <v>44</v>
      </c>
      <c r="AG189" s="21">
        <v>3</v>
      </c>
      <c r="AH189" t="s">
        <v>679</v>
      </c>
      <c r="AI189" t="s">
        <v>46</v>
      </c>
      <c r="AJ189" t="s">
        <v>398</v>
      </c>
      <c r="AK189" t="s">
        <v>44</v>
      </c>
      <c r="AL189" t="s">
        <v>44</v>
      </c>
    </row>
    <row r="190" spans="1:38" x14ac:dyDescent="0.35">
      <c r="A190" s="14" t="s">
        <v>40</v>
      </c>
      <c r="B190" s="14">
        <v>300</v>
      </c>
      <c r="C190" s="14" t="s">
        <v>680</v>
      </c>
      <c r="D190" s="22" t="s">
        <v>681</v>
      </c>
      <c r="E190" s="14">
        <v>1900</v>
      </c>
      <c r="F190" s="23">
        <v>696500</v>
      </c>
      <c r="G190" s="17">
        <v>41422</v>
      </c>
      <c r="H190" s="26">
        <v>350000</v>
      </c>
      <c r="I190" s="19">
        <v>12.8</v>
      </c>
      <c r="J190" s="25">
        <v>1504</v>
      </c>
      <c r="K190" s="14">
        <v>17</v>
      </c>
      <c r="L190" s="14">
        <v>38</v>
      </c>
      <c r="M190" s="25">
        <v>1417</v>
      </c>
      <c r="N190" s="21">
        <v>6</v>
      </c>
      <c r="O190" s="21">
        <v>0</v>
      </c>
      <c r="P190" s="17">
        <v>42539</v>
      </c>
      <c r="Q190" s="14">
        <v>0</v>
      </c>
      <c r="R190" s="14" t="s">
        <v>191</v>
      </c>
      <c r="S190" s="14"/>
      <c r="T190" s="14"/>
      <c r="U190" s="21" t="s">
        <v>209</v>
      </c>
      <c r="V190" s="21">
        <f>IF(U190="",0,VLOOKUP(U190,Dropdown_Lists!$B$2:$C$31,2,FALSE))</f>
        <v>22</v>
      </c>
      <c r="W190" s="21" t="str">
        <f>IF(U190="","",VLOOKUP(U190,Dropdown_Lists!$B$2:$D$31,3,FALSE))</f>
        <v>Retail Goods</v>
      </c>
      <c r="X190" s="21" t="s">
        <v>44</v>
      </c>
      <c r="Y190" s="21"/>
      <c r="Z190" s="21" t="s">
        <v>54</v>
      </c>
      <c r="AA190" s="21" t="s">
        <v>44</v>
      </c>
      <c r="AB190" s="21" t="str">
        <f t="shared" si="6"/>
        <v/>
      </c>
      <c r="AC190" s="21">
        <v>2</v>
      </c>
      <c r="AD190" s="21">
        <v>2</v>
      </c>
      <c r="AE190" s="21">
        <v>2</v>
      </c>
      <c r="AF190" s="21" t="s">
        <v>44</v>
      </c>
      <c r="AG190" s="21">
        <v>4</v>
      </c>
      <c r="AH190" t="s">
        <v>682</v>
      </c>
      <c r="AI190" t="s">
        <v>46</v>
      </c>
      <c r="AJ190" t="s">
        <v>398</v>
      </c>
      <c r="AK190" t="s">
        <v>44</v>
      </c>
      <c r="AL190" t="s">
        <v>58</v>
      </c>
    </row>
    <row r="191" spans="1:38" x14ac:dyDescent="0.35">
      <c r="A191" s="14" t="s">
        <v>40</v>
      </c>
      <c r="B191" s="14">
        <v>300</v>
      </c>
      <c r="C191" s="14" t="s">
        <v>683</v>
      </c>
      <c r="D191" s="22" t="s">
        <v>684</v>
      </c>
      <c r="E191" s="14">
        <v>1900</v>
      </c>
      <c r="F191" s="23">
        <v>564800</v>
      </c>
      <c r="G191" s="17">
        <v>40702</v>
      </c>
      <c r="H191" s="26">
        <v>550000</v>
      </c>
      <c r="I191" s="19">
        <v>14.7</v>
      </c>
      <c r="J191" s="25">
        <v>1499</v>
      </c>
      <c r="K191" s="14">
        <v>17</v>
      </c>
      <c r="L191" s="14">
        <v>35</v>
      </c>
      <c r="M191" s="25">
        <v>1435</v>
      </c>
      <c r="N191" s="21">
        <v>3</v>
      </c>
      <c r="O191" s="21">
        <v>0</v>
      </c>
      <c r="P191" s="17">
        <v>42539</v>
      </c>
      <c r="Q191" s="14">
        <v>1</v>
      </c>
      <c r="R191" s="14" t="s">
        <v>191</v>
      </c>
      <c r="S191" s="14"/>
      <c r="T191" s="14"/>
      <c r="U191" s="21" t="s">
        <v>25</v>
      </c>
      <c r="V191" s="21">
        <f>IF(U191="",0,VLOOKUP(U191,Dropdown_Lists!$B$2:$C$31,2,FALSE))</f>
        <v>0</v>
      </c>
      <c r="W191" s="21" t="str">
        <f>IF(U191="","",VLOOKUP(U191,Dropdown_Lists!$B$2:$D$31,3,FALSE))</f>
        <v>Vacant</v>
      </c>
      <c r="X191" s="21" t="s">
        <v>58</v>
      </c>
      <c r="Y191" s="21" t="s">
        <v>63</v>
      </c>
      <c r="Z191" s="21" t="str">
        <f>IF(U191="Vacant","Vacant","")</f>
        <v>Vacant</v>
      </c>
      <c r="AA191" s="21" t="s">
        <v>44</v>
      </c>
      <c r="AB191" s="21" t="str">
        <f t="shared" si="6"/>
        <v>Vacant</v>
      </c>
      <c r="AC191" s="21">
        <v>1</v>
      </c>
      <c r="AD191" s="21">
        <v>2</v>
      </c>
      <c r="AE191" s="21" t="str">
        <f>IF(U191="Vacant","","")</f>
        <v/>
      </c>
      <c r="AF191" s="21" t="str">
        <f>IF(U191="Vacant","No","")</f>
        <v>No</v>
      </c>
      <c r="AG191" s="21" t="str">
        <f>IF(U191="Vacant","6 N/A","")</f>
        <v>6 N/A</v>
      </c>
      <c r="AH191" t="s">
        <v>685</v>
      </c>
      <c r="AI191" t="s">
        <v>46</v>
      </c>
      <c r="AJ191" t="s">
        <v>97</v>
      </c>
      <c r="AK191" t="s">
        <v>44</v>
      </c>
      <c r="AL191" t="s">
        <v>58</v>
      </c>
    </row>
    <row r="192" spans="1:38" s="12" customFormat="1" x14ac:dyDescent="0.35">
      <c r="A192" s="14" t="s">
        <v>40</v>
      </c>
      <c r="B192" s="14">
        <v>300</v>
      </c>
      <c r="C192" s="14" t="s">
        <v>686</v>
      </c>
      <c r="D192" s="22" t="s">
        <v>687</v>
      </c>
      <c r="E192" s="14">
        <v>1900</v>
      </c>
      <c r="F192" s="23">
        <v>1283300</v>
      </c>
      <c r="G192" s="17">
        <v>40296</v>
      </c>
      <c r="H192" s="26">
        <v>1200000</v>
      </c>
      <c r="I192" s="19">
        <v>15.8</v>
      </c>
      <c r="J192" s="25">
        <v>2995</v>
      </c>
      <c r="K192" s="14">
        <v>34</v>
      </c>
      <c r="L192" s="14">
        <v>44</v>
      </c>
      <c r="M192" s="25">
        <v>2495</v>
      </c>
      <c r="N192" s="21">
        <v>8</v>
      </c>
      <c r="O192" s="21">
        <v>0</v>
      </c>
      <c r="P192" s="17">
        <v>42919</v>
      </c>
      <c r="Q192" s="14">
        <v>0</v>
      </c>
      <c r="R192" s="14" t="s">
        <v>191</v>
      </c>
      <c r="S192" s="14"/>
      <c r="T192" s="14"/>
      <c r="U192" s="21" t="s">
        <v>25</v>
      </c>
      <c r="V192" s="21">
        <f>IF(U192="",0,VLOOKUP(U192,Dropdown_Lists!$B$2:$C$31,2,FALSE))</f>
        <v>0</v>
      </c>
      <c r="W192" s="21" t="str">
        <f>IF(U192="","",VLOOKUP(U192,Dropdown_Lists!$B$2:$D$31,3,FALSE))</f>
        <v>Vacant</v>
      </c>
      <c r="X192" s="21" t="s">
        <v>58</v>
      </c>
      <c r="Y192" s="21" t="s">
        <v>60</v>
      </c>
      <c r="Z192" s="21" t="str">
        <f>IF(U192="Vacant","Vacant","")</f>
        <v>Vacant</v>
      </c>
      <c r="AA192" s="21" t="s">
        <v>44</v>
      </c>
      <c r="AB192" s="21" t="str">
        <f t="shared" si="6"/>
        <v>Vacant</v>
      </c>
      <c r="AC192" s="21">
        <v>2</v>
      </c>
      <c r="AD192" s="21">
        <v>3</v>
      </c>
      <c r="AE192" s="21" t="str">
        <f>IF(U192="Vacant","","")</f>
        <v/>
      </c>
      <c r="AF192" s="21" t="str">
        <f>IF(U192="Vacant","No","")</f>
        <v>No</v>
      </c>
      <c r="AG192" s="21" t="str">
        <f>IF(U192="Vacant","6 N/A","")</f>
        <v>6 N/A</v>
      </c>
      <c r="AH192" t="s">
        <v>688</v>
      </c>
      <c r="AI192" t="s">
        <v>46</v>
      </c>
      <c r="AJ192" t="s">
        <v>97</v>
      </c>
      <c r="AK192" t="s">
        <v>44</v>
      </c>
      <c r="AL192" t="s">
        <v>58</v>
      </c>
    </row>
    <row r="193" spans="1:38" x14ac:dyDescent="0.35">
      <c r="A193" s="14" t="s">
        <v>40</v>
      </c>
      <c r="B193" s="14">
        <v>300</v>
      </c>
      <c r="C193" s="14" t="s">
        <v>689</v>
      </c>
      <c r="D193" s="22" t="s">
        <v>690</v>
      </c>
      <c r="E193" s="14">
        <v>1900</v>
      </c>
      <c r="F193" s="23">
        <v>653600</v>
      </c>
      <c r="G193" s="17">
        <v>44211</v>
      </c>
      <c r="H193" s="26">
        <v>1</v>
      </c>
      <c r="I193" s="19">
        <v>5.0999999999999996</v>
      </c>
      <c r="J193" s="25">
        <v>1489</v>
      </c>
      <c r="K193" s="14">
        <v>17</v>
      </c>
      <c r="L193" s="14">
        <v>44</v>
      </c>
      <c r="M193" s="25">
        <v>1403</v>
      </c>
      <c r="N193" s="21">
        <v>16</v>
      </c>
      <c r="O193" s="21">
        <v>0</v>
      </c>
      <c r="P193" s="17">
        <v>45997</v>
      </c>
      <c r="Q193" s="14">
        <v>1</v>
      </c>
      <c r="R193" s="14" t="s">
        <v>191</v>
      </c>
      <c r="S193" s="14"/>
      <c r="T193" s="14"/>
      <c r="U193" s="21" t="s">
        <v>25</v>
      </c>
      <c r="V193" s="21">
        <f>IF(U193="",0,VLOOKUP(U193,Dropdown_Lists!$B$2:$C$31,2,FALSE))</f>
        <v>0</v>
      </c>
      <c r="W193" s="21" t="str">
        <f>IF(U193="","",VLOOKUP(U193,Dropdown_Lists!$B$2:$D$31,3,FALSE))</f>
        <v>Vacant</v>
      </c>
      <c r="X193" s="21" t="s">
        <v>58</v>
      </c>
      <c r="Y193" s="21" t="s">
        <v>60</v>
      </c>
      <c r="Z193" s="21" t="str">
        <f>IF(U193="Vacant","Vacant","")</f>
        <v>Vacant</v>
      </c>
      <c r="AA193" s="21" t="s">
        <v>44</v>
      </c>
      <c r="AB193" s="21" t="str">
        <f t="shared" si="6"/>
        <v>Vacant</v>
      </c>
      <c r="AC193" s="21">
        <v>1</v>
      </c>
      <c r="AD193" s="21">
        <v>3</v>
      </c>
      <c r="AE193" s="21" t="str">
        <f>IF(U193="Vacant","","")</f>
        <v/>
      </c>
      <c r="AF193" s="21" t="str">
        <f>IF(U193="Vacant","No","")</f>
        <v>No</v>
      </c>
      <c r="AG193" s="21" t="str">
        <f>IF(U193="Vacant","6 N/A","")</f>
        <v>6 N/A</v>
      </c>
      <c r="AH193" t="s">
        <v>196</v>
      </c>
      <c r="AI193" t="s">
        <v>114</v>
      </c>
      <c r="AJ193" t="s">
        <v>398</v>
      </c>
      <c r="AK193" t="s">
        <v>58</v>
      </c>
      <c r="AL193" t="s">
        <v>58</v>
      </c>
    </row>
    <row r="194" spans="1:38" x14ac:dyDescent="0.35">
      <c r="A194" s="14" t="s">
        <v>40</v>
      </c>
      <c r="B194" s="14">
        <v>300</v>
      </c>
      <c r="C194" s="14" t="s">
        <v>691</v>
      </c>
      <c r="D194" s="22" t="s">
        <v>692</v>
      </c>
      <c r="E194" s="14">
        <v>1900</v>
      </c>
      <c r="F194" s="23">
        <v>912400</v>
      </c>
      <c r="G194" s="17">
        <v>38496</v>
      </c>
      <c r="H194" s="26">
        <v>1275000</v>
      </c>
      <c r="I194" s="19">
        <v>20.8</v>
      </c>
      <c r="J194" s="25">
        <v>1760</v>
      </c>
      <c r="K194" s="14">
        <v>20</v>
      </c>
      <c r="L194" s="14">
        <v>38</v>
      </c>
      <c r="M194" s="25">
        <v>1673</v>
      </c>
      <c r="N194" s="21">
        <v>3</v>
      </c>
      <c r="O194" s="21">
        <v>2</v>
      </c>
      <c r="P194" s="17">
        <v>45936</v>
      </c>
      <c r="Q194" s="14">
        <v>2</v>
      </c>
      <c r="R194" s="14" t="s">
        <v>191</v>
      </c>
      <c r="S194" s="14" t="s">
        <v>1828</v>
      </c>
      <c r="T194" s="14" t="s">
        <v>1823</v>
      </c>
      <c r="U194" s="21" t="s">
        <v>308</v>
      </c>
      <c r="V194" s="21">
        <f>IF(U194="",0,VLOOKUP(U194,Dropdown_Lists!$B$2:$C$31,2,FALSE))</f>
        <v>22</v>
      </c>
      <c r="W194" s="21" t="str">
        <f>IF(U194="","",VLOOKUP(U194,Dropdown_Lists!$B$2:$D$31,3,FALSE))</f>
        <v>Arts &amp; Culture</v>
      </c>
      <c r="X194" s="21" t="s">
        <v>44</v>
      </c>
      <c r="Y194" s="21"/>
      <c r="Z194" s="21" t="s">
        <v>54</v>
      </c>
      <c r="AA194" s="21" t="s">
        <v>44</v>
      </c>
      <c r="AB194" s="21" t="str">
        <f t="shared" si="6"/>
        <v/>
      </c>
      <c r="AC194" s="21">
        <v>3</v>
      </c>
      <c r="AD194" s="21">
        <v>3</v>
      </c>
      <c r="AE194" s="21">
        <v>2</v>
      </c>
      <c r="AF194" s="21" t="s">
        <v>44</v>
      </c>
      <c r="AG194" s="21">
        <v>4</v>
      </c>
      <c r="AH194" t="s">
        <v>218</v>
      </c>
      <c r="AI194" t="s">
        <v>114</v>
      </c>
      <c r="AJ194" t="s">
        <v>97</v>
      </c>
      <c r="AK194" t="s">
        <v>58</v>
      </c>
      <c r="AL194" t="s">
        <v>44</v>
      </c>
    </row>
    <row r="195" spans="1:38" x14ac:dyDescent="0.35">
      <c r="A195" s="14" t="s">
        <v>40</v>
      </c>
      <c r="B195" s="14">
        <v>300</v>
      </c>
      <c r="C195" s="14" t="s">
        <v>693</v>
      </c>
      <c r="D195" s="22" t="s">
        <v>694</v>
      </c>
      <c r="E195" s="14">
        <v>1900</v>
      </c>
      <c r="F195" s="23">
        <v>1000000</v>
      </c>
      <c r="G195" s="17">
        <v>36040</v>
      </c>
      <c r="H195" s="26">
        <v>680000</v>
      </c>
      <c r="I195" s="19">
        <v>27.5</v>
      </c>
      <c r="J195" s="25">
        <v>3044</v>
      </c>
      <c r="K195" s="14">
        <v>20</v>
      </c>
      <c r="L195" s="14">
        <v>56</v>
      </c>
      <c r="M195" s="25">
        <v>2937</v>
      </c>
      <c r="N195" s="21">
        <v>12</v>
      </c>
      <c r="O195" s="21">
        <v>0</v>
      </c>
      <c r="P195" s="17">
        <v>45661</v>
      </c>
      <c r="Q195" s="14">
        <v>1</v>
      </c>
      <c r="R195" s="14" t="s">
        <v>191</v>
      </c>
      <c r="S195" s="14"/>
      <c r="T195" s="14"/>
      <c r="U195" s="21" t="s">
        <v>25</v>
      </c>
      <c r="V195" s="21">
        <f>IF(U195="",0,VLOOKUP(U195,Dropdown_Lists!$B$2:$C$31,2,FALSE))</f>
        <v>0</v>
      </c>
      <c r="W195" s="21" t="str">
        <f>IF(U195="","",VLOOKUP(U195,Dropdown_Lists!$B$2:$D$31,3,FALSE))</f>
        <v>Vacant</v>
      </c>
      <c r="X195" s="21" t="s">
        <v>58</v>
      </c>
      <c r="Y195" s="21" t="s">
        <v>63</v>
      </c>
      <c r="Z195" s="21" t="str">
        <f>IF(U195="Vacant","Vacant","")</f>
        <v>Vacant</v>
      </c>
      <c r="AA195" s="21" t="s">
        <v>44</v>
      </c>
      <c r="AB195" s="21" t="str">
        <f t="shared" si="6"/>
        <v>Vacant</v>
      </c>
      <c r="AC195" s="21">
        <v>3</v>
      </c>
      <c r="AD195" s="21">
        <v>4</v>
      </c>
      <c r="AE195" s="21" t="str">
        <f>IF(U195="Vacant","","")</f>
        <v/>
      </c>
      <c r="AF195" s="21" t="str">
        <f>IF(U195="Vacant","No","")</f>
        <v>No</v>
      </c>
      <c r="AG195" s="21" t="str">
        <f>IF(U195="Vacant","6 N/A","")</f>
        <v>6 N/A</v>
      </c>
      <c r="AH195" t="s">
        <v>695</v>
      </c>
      <c r="AI195" t="s">
        <v>46</v>
      </c>
      <c r="AJ195" t="s">
        <v>91</v>
      </c>
      <c r="AK195" t="s">
        <v>44</v>
      </c>
      <c r="AL195" t="s">
        <v>58</v>
      </c>
    </row>
    <row r="196" spans="1:38" x14ac:dyDescent="0.35">
      <c r="A196" s="14" t="s">
        <v>40</v>
      </c>
      <c r="B196" s="14">
        <v>300</v>
      </c>
      <c r="C196" s="14" t="s">
        <v>696</v>
      </c>
      <c r="D196" s="22" t="s">
        <v>697</v>
      </c>
      <c r="E196" s="14">
        <v>1900</v>
      </c>
      <c r="F196" s="23">
        <v>1381200</v>
      </c>
      <c r="G196" s="17">
        <v>35242</v>
      </c>
      <c r="H196" s="26">
        <v>650000</v>
      </c>
      <c r="I196" s="19">
        <v>29.7</v>
      </c>
      <c r="J196" s="25">
        <v>3026</v>
      </c>
      <c r="K196" s="14">
        <v>20</v>
      </c>
      <c r="L196" s="14">
        <v>45</v>
      </c>
      <c r="M196" s="25">
        <v>2755</v>
      </c>
      <c r="N196" s="21">
        <v>26</v>
      </c>
      <c r="O196" s="21">
        <v>1</v>
      </c>
      <c r="P196" s="17">
        <v>45973</v>
      </c>
      <c r="Q196" s="14">
        <v>0</v>
      </c>
      <c r="R196" s="14" t="s">
        <v>191</v>
      </c>
      <c r="S196" s="14"/>
      <c r="T196" s="14"/>
      <c r="U196" s="21" t="s">
        <v>25</v>
      </c>
      <c r="V196" s="21">
        <f>IF(U196="",0,VLOOKUP(U196,Dropdown_Lists!$B$2:$C$31,2,FALSE))</f>
        <v>0</v>
      </c>
      <c r="W196" s="21" t="str">
        <f>IF(U196="","",VLOOKUP(U196,Dropdown_Lists!$B$2:$D$31,3,FALSE))</f>
        <v>Vacant</v>
      </c>
      <c r="X196" s="21" t="s">
        <v>58</v>
      </c>
      <c r="Y196" s="21" t="s">
        <v>63</v>
      </c>
      <c r="Z196" s="21" t="str">
        <f>IF(U196="Vacant","Vacant","")</f>
        <v>Vacant</v>
      </c>
      <c r="AA196" s="21" t="s">
        <v>44</v>
      </c>
      <c r="AB196" s="21" t="str">
        <f t="shared" si="6"/>
        <v>Vacant</v>
      </c>
      <c r="AC196" s="21">
        <v>3</v>
      </c>
      <c r="AD196" s="21">
        <v>4</v>
      </c>
      <c r="AE196" s="21" t="str">
        <f>IF(U196="Vacant","","")</f>
        <v/>
      </c>
      <c r="AF196" s="21" t="str">
        <f>IF(U196="Vacant","No","")</f>
        <v>No</v>
      </c>
      <c r="AG196" s="21" t="str">
        <f>IF(U196="Vacant","6 N/A","")</f>
        <v>6 N/A</v>
      </c>
      <c r="AH196" t="s">
        <v>698</v>
      </c>
      <c r="AI196" t="s">
        <v>46</v>
      </c>
      <c r="AJ196" t="s">
        <v>699</v>
      </c>
      <c r="AK196" t="s">
        <v>44</v>
      </c>
      <c r="AL196" t="s">
        <v>58</v>
      </c>
    </row>
    <row r="197" spans="1:38" s="12" customFormat="1" x14ac:dyDescent="0.35">
      <c r="A197" s="14" t="s">
        <v>40</v>
      </c>
      <c r="B197" s="14">
        <v>300</v>
      </c>
      <c r="C197" s="14" t="s">
        <v>700</v>
      </c>
      <c r="D197" s="22" t="s">
        <v>701</v>
      </c>
      <c r="E197" s="14">
        <v>1900</v>
      </c>
      <c r="F197" s="23">
        <v>843900</v>
      </c>
      <c r="G197" s="17">
        <v>44211</v>
      </c>
      <c r="H197" s="26">
        <v>1</v>
      </c>
      <c r="I197" s="19">
        <v>5.0999999999999996</v>
      </c>
      <c r="J197" s="25">
        <v>1427</v>
      </c>
      <c r="K197" s="14">
        <v>18</v>
      </c>
      <c r="L197" s="14">
        <v>36</v>
      </c>
      <c r="M197" s="25">
        <v>1030</v>
      </c>
      <c r="N197" s="21">
        <v>2</v>
      </c>
      <c r="O197" s="21">
        <v>0</v>
      </c>
      <c r="P197" s="17">
        <v>41076</v>
      </c>
      <c r="Q197" s="14">
        <v>0</v>
      </c>
      <c r="R197" s="14" t="s">
        <v>191</v>
      </c>
      <c r="S197" s="14"/>
      <c r="T197" s="14"/>
      <c r="U197" s="21" t="s">
        <v>209</v>
      </c>
      <c r="V197" s="21">
        <f>IF(U197="",0,VLOOKUP(U197,Dropdown_Lists!$B$2:$C$31,2,FALSE))</f>
        <v>22</v>
      </c>
      <c r="W197" s="21" t="str">
        <f>IF(U197="","",VLOOKUP(U197,Dropdown_Lists!$B$2:$D$31,3,FALSE))</f>
        <v>Retail Goods</v>
      </c>
      <c r="X197" s="21" t="s">
        <v>44</v>
      </c>
      <c r="Y197" s="21"/>
      <c r="Z197" s="21" t="s">
        <v>54</v>
      </c>
      <c r="AA197" s="21" t="s">
        <v>44</v>
      </c>
      <c r="AB197" s="21" t="str">
        <f t="shared" si="6"/>
        <v/>
      </c>
      <c r="AC197" s="21">
        <v>3</v>
      </c>
      <c r="AD197" s="21">
        <v>4</v>
      </c>
      <c r="AE197" s="21">
        <v>2</v>
      </c>
      <c r="AF197" s="21" t="s">
        <v>44</v>
      </c>
      <c r="AG197" s="21">
        <v>3</v>
      </c>
      <c r="AH197" t="s">
        <v>196</v>
      </c>
      <c r="AI197" t="s">
        <v>114</v>
      </c>
      <c r="AJ197" t="s">
        <v>156</v>
      </c>
      <c r="AK197" t="s">
        <v>58</v>
      </c>
      <c r="AL197" t="s">
        <v>58</v>
      </c>
    </row>
    <row r="198" spans="1:38" x14ac:dyDescent="0.35">
      <c r="A198" s="14" t="s">
        <v>40</v>
      </c>
      <c r="B198" s="14">
        <v>300</v>
      </c>
      <c r="C198" s="14" t="s">
        <v>702</v>
      </c>
      <c r="D198" s="22" t="s">
        <v>703</v>
      </c>
      <c r="E198" s="14">
        <v>1900</v>
      </c>
      <c r="F198" s="23">
        <v>279500</v>
      </c>
      <c r="G198" s="17">
        <v>34745</v>
      </c>
      <c r="H198" s="26">
        <v>1</v>
      </c>
      <c r="I198" s="19">
        <v>31</v>
      </c>
      <c r="J198" s="25">
        <v>715</v>
      </c>
      <c r="K198" s="14">
        <v>13</v>
      </c>
      <c r="L198" s="14">
        <v>32</v>
      </c>
      <c r="M198" s="25">
        <v>707</v>
      </c>
      <c r="N198" s="21">
        <v>11</v>
      </c>
      <c r="O198" s="21">
        <v>1</v>
      </c>
      <c r="P198" s="17">
        <v>45200</v>
      </c>
      <c r="Q198" s="14">
        <v>3</v>
      </c>
      <c r="R198" s="14" t="s">
        <v>191</v>
      </c>
      <c r="S198" s="14"/>
      <c r="T198" s="14"/>
      <c r="U198" s="21" t="s">
        <v>25</v>
      </c>
      <c r="V198" s="21">
        <f>IF(U198="",0,VLOOKUP(U198,Dropdown_Lists!$B$2:$C$31,2,FALSE))</f>
        <v>0</v>
      </c>
      <c r="W198" s="21" t="str">
        <f>IF(U198="","",VLOOKUP(U198,Dropdown_Lists!$B$2:$D$31,3,FALSE))</f>
        <v>Vacant</v>
      </c>
      <c r="X198" s="21" t="s">
        <v>58</v>
      </c>
      <c r="Y198" s="21" t="s">
        <v>63</v>
      </c>
      <c r="Z198" s="21" t="str">
        <f>IF(U198="Vacant","Vacant","")</f>
        <v>Vacant</v>
      </c>
      <c r="AA198" s="21" t="s">
        <v>44</v>
      </c>
      <c r="AB198" s="21" t="str">
        <f t="shared" si="6"/>
        <v>Vacant</v>
      </c>
      <c r="AC198" s="21">
        <v>1</v>
      </c>
      <c r="AD198" s="21">
        <v>1</v>
      </c>
      <c r="AE198" s="21" t="str">
        <f>IF(U198="Vacant","","")</f>
        <v/>
      </c>
      <c r="AF198" s="21" t="str">
        <f>IF(U198="Vacant","No","")</f>
        <v>No</v>
      </c>
      <c r="AG198" s="21" t="str">
        <f>IF(U198="Vacant","6 N/A","")</f>
        <v>6 N/A</v>
      </c>
      <c r="AH198" t="s">
        <v>704</v>
      </c>
      <c r="AI198" t="s">
        <v>46</v>
      </c>
      <c r="AJ198" t="s">
        <v>97</v>
      </c>
      <c r="AK198" t="s">
        <v>44</v>
      </c>
      <c r="AL198" t="s">
        <v>44</v>
      </c>
    </row>
    <row r="199" spans="1:38" x14ac:dyDescent="0.35">
      <c r="A199" s="14" t="s">
        <v>40</v>
      </c>
      <c r="B199" s="14">
        <v>300</v>
      </c>
      <c r="C199" s="14" t="s">
        <v>705</v>
      </c>
      <c r="D199" s="22" t="s">
        <v>706</v>
      </c>
      <c r="E199" s="14">
        <v>1900</v>
      </c>
      <c r="F199" s="23">
        <v>408000</v>
      </c>
      <c r="G199" s="17">
        <v>41885</v>
      </c>
      <c r="H199" s="26">
        <v>1</v>
      </c>
      <c r="I199" s="19">
        <v>11.5</v>
      </c>
      <c r="J199" s="25">
        <v>760</v>
      </c>
      <c r="K199" s="14">
        <v>13</v>
      </c>
      <c r="L199" s="14">
        <v>32</v>
      </c>
      <c r="M199" s="25">
        <v>583</v>
      </c>
      <c r="N199" s="21">
        <v>5</v>
      </c>
      <c r="O199" s="21">
        <v>0</v>
      </c>
      <c r="P199" s="17">
        <v>44383</v>
      </c>
      <c r="Q199" s="14">
        <v>3</v>
      </c>
      <c r="R199" s="14" t="s">
        <v>191</v>
      </c>
      <c r="S199" s="14"/>
      <c r="T199" s="14"/>
      <c r="U199" s="21" t="s">
        <v>183</v>
      </c>
      <c r="V199" s="21">
        <f>IF(U199="",0,VLOOKUP(U199,Dropdown_Lists!$B$2:$C$31,2,FALSE))</f>
        <v>20</v>
      </c>
      <c r="W199" s="21" t="str">
        <f>IF(U199="","",VLOOKUP(U199,Dropdown_Lists!$B$2:$D$31,3,FALSE))</f>
        <v>Food &amp; Drink</v>
      </c>
      <c r="X199" s="21" t="s">
        <v>44</v>
      </c>
      <c r="Y199" s="21"/>
      <c r="Z199" s="21" t="s">
        <v>54</v>
      </c>
      <c r="AA199" s="21" t="s">
        <v>58</v>
      </c>
      <c r="AB199" s="21" t="s">
        <v>239</v>
      </c>
      <c r="AC199" s="21">
        <v>3</v>
      </c>
      <c r="AD199" s="21">
        <v>4</v>
      </c>
      <c r="AE199" s="21">
        <v>1</v>
      </c>
      <c r="AF199" s="21" t="s">
        <v>58</v>
      </c>
      <c r="AG199" s="21">
        <v>4</v>
      </c>
      <c r="AH199" t="s">
        <v>707</v>
      </c>
      <c r="AI199" t="s">
        <v>708</v>
      </c>
      <c r="AJ199" t="s">
        <v>97</v>
      </c>
      <c r="AK199" t="s">
        <v>58</v>
      </c>
      <c r="AL199" t="s">
        <v>44</v>
      </c>
    </row>
    <row r="200" spans="1:38" x14ac:dyDescent="0.35">
      <c r="A200" s="14" t="s">
        <v>40</v>
      </c>
      <c r="B200" s="14">
        <v>300</v>
      </c>
      <c r="C200" s="14" t="s">
        <v>709</v>
      </c>
      <c r="D200" s="22" t="s">
        <v>710</v>
      </c>
      <c r="E200" s="14">
        <v>1900</v>
      </c>
      <c r="F200" s="23">
        <v>570900</v>
      </c>
      <c r="G200" s="17">
        <v>44062</v>
      </c>
      <c r="H200" s="26">
        <v>470000</v>
      </c>
      <c r="I200" s="19">
        <v>5.5</v>
      </c>
      <c r="J200" s="25">
        <v>719</v>
      </c>
      <c r="K200" s="14">
        <v>14</v>
      </c>
      <c r="L200" s="14">
        <v>42</v>
      </c>
      <c r="M200" s="25">
        <v>1412</v>
      </c>
      <c r="N200" s="21">
        <v>3</v>
      </c>
      <c r="O200" s="21">
        <v>0</v>
      </c>
      <c r="P200" s="17">
        <v>40114</v>
      </c>
      <c r="Q200" s="14">
        <v>2</v>
      </c>
      <c r="R200" s="14" t="s">
        <v>191</v>
      </c>
      <c r="S200" s="14"/>
      <c r="T200" s="14"/>
      <c r="U200" s="21" t="s">
        <v>204</v>
      </c>
      <c r="V200" s="21">
        <f>IF(U200="",0,VLOOKUP(U200,Dropdown_Lists!$B$2:$C$31,2,FALSE))</f>
        <v>12</v>
      </c>
      <c r="W200" s="21" t="str">
        <f>IF(U200="","",VLOOKUP(U200,Dropdown_Lists!$B$2:$D$31,3,FALSE))</f>
        <v>Retail Goods</v>
      </c>
      <c r="X200" s="21" t="s">
        <v>44</v>
      </c>
      <c r="Y200" s="21"/>
      <c r="Z200" s="21" t="s">
        <v>54</v>
      </c>
      <c r="AA200" s="21" t="s">
        <v>44</v>
      </c>
      <c r="AB200" s="21" t="str">
        <f>IF(U200="Vacant","Vacant","")</f>
        <v/>
      </c>
      <c r="AC200" s="21">
        <v>2</v>
      </c>
      <c r="AD200" s="21">
        <v>4</v>
      </c>
      <c r="AE200" s="21">
        <v>2</v>
      </c>
      <c r="AF200" s="21" t="s">
        <v>44</v>
      </c>
      <c r="AG200" s="21">
        <v>3</v>
      </c>
      <c r="AH200" t="s">
        <v>711</v>
      </c>
      <c r="AI200" t="s">
        <v>46</v>
      </c>
      <c r="AJ200" t="s">
        <v>137</v>
      </c>
      <c r="AK200" t="s">
        <v>44</v>
      </c>
      <c r="AL200" t="s">
        <v>58</v>
      </c>
    </row>
    <row r="201" spans="1:38" x14ac:dyDescent="0.35">
      <c r="A201" s="14" t="s">
        <v>40</v>
      </c>
      <c r="B201" s="14">
        <v>300</v>
      </c>
      <c r="C201" s="14" t="s">
        <v>712</v>
      </c>
      <c r="D201" s="22" t="s">
        <v>713</v>
      </c>
      <c r="E201" s="14">
        <v>1900</v>
      </c>
      <c r="F201" s="23">
        <v>562800</v>
      </c>
      <c r="G201" s="17">
        <v>43695</v>
      </c>
      <c r="H201" s="26">
        <v>1</v>
      </c>
      <c r="I201" s="19">
        <v>6.5</v>
      </c>
      <c r="J201" s="25">
        <v>749</v>
      </c>
      <c r="K201" s="14">
        <v>14</v>
      </c>
      <c r="L201" s="14">
        <v>42</v>
      </c>
      <c r="M201" s="25">
        <v>1412</v>
      </c>
      <c r="N201" s="21">
        <v>0</v>
      </c>
      <c r="O201" s="21">
        <v>0</v>
      </c>
      <c r="P201" s="17"/>
      <c r="Q201" s="14">
        <v>0</v>
      </c>
      <c r="R201" s="14" t="s">
        <v>191</v>
      </c>
      <c r="S201" s="14"/>
      <c r="T201" s="14"/>
      <c r="U201" s="21" t="s">
        <v>25</v>
      </c>
      <c r="V201" s="21">
        <f>IF(U201="",0,VLOOKUP(U201,Dropdown_Lists!$B$2:$C$31,2,FALSE))</f>
        <v>0</v>
      </c>
      <c r="W201" s="21" t="str">
        <f>IF(U201="","",VLOOKUP(U201,Dropdown_Lists!$B$2:$D$31,3,FALSE))</f>
        <v>Vacant</v>
      </c>
      <c r="X201" s="21" t="s">
        <v>58</v>
      </c>
      <c r="Y201" s="21" t="s">
        <v>60</v>
      </c>
      <c r="Z201" s="21" t="str">
        <f>IF(U201="Vacant","Vacant","")</f>
        <v>Vacant</v>
      </c>
      <c r="AA201" s="21" t="s">
        <v>44</v>
      </c>
      <c r="AB201" s="21" t="str">
        <f>IF(U201="Vacant","Vacant","")</f>
        <v>Vacant</v>
      </c>
      <c r="AC201" s="21">
        <v>2</v>
      </c>
      <c r="AD201" s="21">
        <v>4</v>
      </c>
      <c r="AE201" s="21" t="str">
        <f>IF(U201="Vacant","","")</f>
        <v/>
      </c>
      <c r="AF201" s="21" t="str">
        <f>IF(U201="Vacant","No","")</f>
        <v>No</v>
      </c>
      <c r="AG201" s="21" t="str">
        <f>IF(U201="Vacant","6 N/A","")</f>
        <v>6 N/A</v>
      </c>
      <c r="AH201" t="s">
        <v>714</v>
      </c>
      <c r="AI201" t="s">
        <v>46</v>
      </c>
      <c r="AJ201" t="s">
        <v>137</v>
      </c>
      <c r="AK201" t="s">
        <v>44</v>
      </c>
      <c r="AL201" t="s">
        <v>44</v>
      </c>
    </row>
    <row r="202" spans="1:38" s="12" customFormat="1" x14ac:dyDescent="0.35">
      <c r="A202" s="14" t="s">
        <v>40</v>
      </c>
      <c r="B202" s="14">
        <v>300</v>
      </c>
      <c r="C202" s="14" t="s">
        <v>715</v>
      </c>
      <c r="D202" s="22" t="s">
        <v>716</v>
      </c>
      <c r="E202" s="14">
        <v>1900</v>
      </c>
      <c r="F202" s="23">
        <v>577800</v>
      </c>
      <c r="G202" s="17">
        <v>29223</v>
      </c>
      <c r="H202" s="26">
        <v>80000</v>
      </c>
      <c r="I202" s="19">
        <v>46.2</v>
      </c>
      <c r="J202" s="25">
        <v>1339</v>
      </c>
      <c r="K202" s="14">
        <v>25</v>
      </c>
      <c r="L202" s="14">
        <v>42</v>
      </c>
      <c r="M202" s="25">
        <v>713</v>
      </c>
      <c r="N202" s="21">
        <v>6</v>
      </c>
      <c r="O202" s="21">
        <v>4</v>
      </c>
      <c r="P202" s="17">
        <v>45434</v>
      </c>
      <c r="Q202" s="14">
        <v>0</v>
      </c>
      <c r="R202" s="14" t="s">
        <v>191</v>
      </c>
      <c r="S202" s="14"/>
      <c r="T202" s="14"/>
      <c r="U202" s="21" t="s">
        <v>25</v>
      </c>
      <c r="V202" s="21">
        <f>IF(U202="",0,VLOOKUP(U202,Dropdown_Lists!$B$2:$C$31,2,FALSE))</f>
        <v>0</v>
      </c>
      <c r="W202" s="21" t="str">
        <f>IF(U202="","",VLOOKUP(U202,Dropdown_Lists!$B$2:$D$31,3,FALSE))</f>
        <v>Vacant</v>
      </c>
      <c r="X202" s="21" t="s">
        <v>58</v>
      </c>
      <c r="Y202" s="21" t="s">
        <v>63</v>
      </c>
      <c r="Z202" s="21" t="str">
        <f>IF(U202="Vacant","Vacant","")</f>
        <v>Vacant</v>
      </c>
      <c r="AA202" s="21" t="s">
        <v>44</v>
      </c>
      <c r="AB202" s="21" t="str">
        <f>IF(U202="Vacant","Vacant","")</f>
        <v>Vacant</v>
      </c>
      <c r="AC202" s="21">
        <v>1</v>
      </c>
      <c r="AD202" s="21">
        <v>1</v>
      </c>
      <c r="AE202" s="21" t="str">
        <f>IF(U202="Vacant","","")</f>
        <v/>
      </c>
      <c r="AF202" s="21" t="str">
        <f>IF(U202="Vacant","No","")</f>
        <v>No</v>
      </c>
      <c r="AG202" s="21" t="str">
        <f>IF(U202="Vacant","6 N/A","")</f>
        <v>6 N/A</v>
      </c>
      <c r="AH202" t="s">
        <v>717</v>
      </c>
      <c r="AI202" t="s">
        <v>46</v>
      </c>
      <c r="AJ202" t="s">
        <v>398</v>
      </c>
      <c r="AK202" t="s">
        <v>44</v>
      </c>
      <c r="AL202" t="s">
        <v>44</v>
      </c>
    </row>
    <row r="203" spans="1:38" x14ac:dyDescent="0.35">
      <c r="A203" s="14" t="s">
        <v>40</v>
      </c>
      <c r="B203" s="14">
        <v>300</v>
      </c>
      <c r="C203" s="14" t="s">
        <v>718</v>
      </c>
      <c r="D203" s="22" t="s">
        <v>719</v>
      </c>
      <c r="E203" s="14">
        <v>1900</v>
      </c>
      <c r="F203" s="23">
        <v>459700</v>
      </c>
      <c r="G203" s="17">
        <v>35782</v>
      </c>
      <c r="H203" s="26">
        <v>816070</v>
      </c>
      <c r="I203" s="19">
        <v>28.2</v>
      </c>
      <c r="J203" s="25">
        <v>1087</v>
      </c>
      <c r="K203" s="14">
        <v>20</v>
      </c>
      <c r="L203" s="14">
        <v>48</v>
      </c>
      <c r="M203" s="25">
        <v>1256</v>
      </c>
      <c r="N203" s="21">
        <v>7</v>
      </c>
      <c r="O203" s="21">
        <v>3</v>
      </c>
      <c r="P203" s="17">
        <v>45835</v>
      </c>
      <c r="Q203" s="14">
        <v>6</v>
      </c>
      <c r="R203" s="14" t="s">
        <v>191</v>
      </c>
      <c r="S203" s="14"/>
      <c r="T203" s="14"/>
      <c r="U203" s="21" t="s">
        <v>25</v>
      </c>
      <c r="V203" s="21">
        <f>IF(U203="",0,VLOOKUP(U203,Dropdown_Lists!$B$2:$C$31,2,FALSE))</f>
        <v>0</v>
      </c>
      <c r="W203" s="21" t="str">
        <f>IF(U203="","",VLOOKUP(U203,Dropdown_Lists!$B$2:$D$31,3,FALSE))</f>
        <v>Vacant</v>
      </c>
      <c r="X203" s="21" t="s">
        <v>58</v>
      </c>
      <c r="Y203" s="21" t="s">
        <v>60</v>
      </c>
      <c r="Z203" s="21" t="str">
        <f>IF(U203="Vacant","Vacant","")</f>
        <v>Vacant</v>
      </c>
      <c r="AA203" s="21" t="s">
        <v>58</v>
      </c>
      <c r="AB203" s="21" t="str">
        <f>IF(U203="Vacant","Vacant","")</f>
        <v>Vacant</v>
      </c>
      <c r="AC203" s="21">
        <v>4</v>
      </c>
      <c r="AD203" s="21">
        <v>5</v>
      </c>
      <c r="AE203" s="21" t="str">
        <f>IF(U203="Vacant","","")</f>
        <v/>
      </c>
      <c r="AF203" s="21" t="str">
        <f>IF(U203="Vacant","No","")</f>
        <v>No</v>
      </c>
      <c r="AG203" s="21" t="str">
        <f>IF(U203="Vacant","6 N/A","")</f>
        <v>6 N/A</v>
      </c>
      <c r="AH203" t="s">
        <v>255</v>
      </c>
      <c r="AI203" t="s">
        <v>114</v>
      </c>
      <c r="AJ203" t="s">
        <v>720</v>
      </c>
      <c r="AK203" t="s">
        <v>58</v>
      </c>
      <c r="AL203" t="s">
        <v>44</v>
      </c>
    </row>
    <row r="204" spans="1:38" x14ac:dyDescent="0.35">
      <c r="A204" s="14" t="s">
        <v>40</v>
      </c>
      <c r="B204" s="14">
        <v>400</v>
      </c>
      <c r="C204" s="14" t="s">
        <v>721</v>
      </c>
      <c r="D204" s="22" t="s">
        <v>722</v>
      </c>
      <c r="E204" s="14">
        <v>1996</v>
      </c>
      <c r="F204" s="23">
        <v>458800</v>
      </c>
      <c r="G204" s="17">
        <v>44480</v>
      </c>
      <c r="H204" s="26">
        <v>1150000</v>
      </c>
      <c r="I204" s="19">
        <v>4.4000000000000004</v>
      </c>
      <c r="J204" s="25">
        <v>945</v>
      </c>
      <c r="K204" s="14">
        <v>74</v>
      </c>
      <c r="L204" s="14">
        <v>26</v>
      </c>
      <c r="M204" s="25">
        <v>1068</v>
      </c>
      <c r="N204" s="21">
        <v>35</v>
      </c>
      <c r="O204" s="21">
        <v>3</v>
      </c>
      <c r="P204" s="17">
        <v>45974</v>
      </c>
      <c r="Q204" s="14">
        <v>10</v>
      </c>
      <c r="R204" s="14" t="s">
        <v>191</v>
      </c>
      <c r="S204" s="14" t="s">
        <v>1832</v>
      </c>
      <c r="T204" s="14" t="s">
        <v>1823</v>
      </c>
      <c r="U204" s="21" t="s">
        <v>100</v>
      </c>
      <c r="V204" s="21">
        <f>IF(U204="",0,VLOOKUP(U204,Dropdown_Lists!$B$2:$C$31,2,FALSE))</f>
        <v>19</v>
      </c>
      <c r="W204" s="21" t="str">
        <f>IF(U204="","",VLOOKUP(U204,Dropdown_Lists!$B$2:$D$31,3,FALSE))</f>
        <v>Food &amp; Drink</v>
      </c>
      <c r="X204" s="21" t="s">
        <v>44</v>
      </c>
      <c r="Y204" s="21"/>
      <c r="Z204" s="21" t="s">
        <v>131</v>
      </c>
      <c r="AA204" s="21" t="s">
        <v>58</v>
      </c>
      <c r="AB204" s="21" t="s">
        <v>101</v>
      </c>
      <c r="AC204" s="21">
        <v>5</v>
      </c>
      <c r="AD204" s="21">
        <v>5</v>
      </c>
      <c r="AE204" s="21">
        <v>2</v>
      </c>
      <c r="AF204" s="21" t="s">
        <v>58</v>
      </c>
      <c r="AG204" s="21">
        <v>4</v>
      </c>
      <c r="AH204" t="s">
        <v>723</v>
      </c>
      <c r="AI204" t="s">
        <v>46</v>
      </c>
      <c r="AJ204" t="s">
        <v>103</v>
      </c>
      <c r="AK204" t="s">
        <v>44</v>
      </c>
      <c r="AL204" t="s">
        <v>58</v>
      </c>
    </row>
    <row r="205" spans="1:38" x14ac:dyDescent="0.35">
      <c r="A205" s="14" t="s">
        <v>40</v>
      </c>
      <c r="B205" s="14">
        <v>400</v>
      </c>
      <c r="C205" s="14" t="s">
        <v>724</v>
      </c>
      <c r="D205" s="22" t="s">
        <v>725</v>
      </c>
      <c r="E205" s="14">
        <v>1900</v>
      </c>
      <c r="F205" s="23">
        <v>362200</v>
      </c>
      <c r="G205" s="17">
        <v>31656</v>
      </c>
      <c r="H205" s="26">
        <v>400000</v>
      </c>
      <c r="I205" s="19">
        <v>39.5</v>
      </c>
      <c r="J205" s="25">
        <v>737</v>
      </c>
      <c r="K205" s="14">
        <v>12</v>
      </c>
      <c r="L205" s="14">
        <v>35</v>
      </c>
      <c r="M205" s="25">
        <v>1140</v>
      </c>
      <c r="N205" s="21">
        <v>2</v>
      </c>
      <c r="O205" s="21">
        <v>0</v>
      </c>
      <c r="P205" s="17">
        <v>42546</v>
      </c>
      <c r="Q205" s="14">
        <v>1</v>
      </c>
      <c r="R205" s="14" t="s">
        <v>191</v>
      </c>
      <c r="S205" s="14"/>
      <c r="T205" s="14"/>
      <c r="U205" s="21" t="s">
        <v>544</v>
      </c>
      <c r="V205" s="21">
        <f>IF(U205="",0,VLOOKUP(U205,Dropdown_Lists!$B$2:$C$31,2,FALSE))</f>
        <v>24</v>
      </c>
      <c r="W205" s="21" t="str">
        <f>IF(U205="","",VLOOKUP(U205,Dropdown_Lists!$B$2:$D$31,3,FALSE))</f>
        <v>Civic &amp; Institutional</v>
      </c>
      <c r="X205" s="21" t="s">
        <v>44</v>
      </c>
      <c r="Y205" s="21"/>
      <c r="Z205" s="21" t="s">
        <v>54</v>
      </c>
      <c r="AA205" s="21" t="s">
        <v>44</v>
      </c>
      <c r="AB205" s="21" t="str">
        <f t="shared" ref="AB205:AB211" si="7">IF(U205="Vacant","Vacant","")</f>
        <v/>
      </c>
      <c r="AC205" s="21">
        <v>3</v>
      </c>
      <c r="AD205" s="21">
        <v>5</v>
      </c>
      <c r="AE205" s="21" t="str">
        <f>IF(U205="Vacant","","")</f>
        <v/>
      </c>
      <c r="AF205" s="21" t="s">
        <v>44</v>
      </c>
      <c r="AG205" s="21">
        <v>3</v>
      </c>
      <c r="AH205" t="s">
        <v>726</v>
      </c>
      <c r="AI205" t="s">
        <v>46</v>
      </c>
      <c r="AJ205" t="s">
        <v>97</v>
      </c>
      <c r="AK205" t="s">
        <v>44</v>
      </c>
      <c r="AL205" t="s">
        <v>44</v>
      </c>
    </row>
    <row r="206" spans="1:38" x14ac:dyDescent="0.35">
      <c r="A206" s="14" t="s">
        <v>40</v>
      </c>
      <c r="B206" s="14">
        <v>400</v>
      </c>
      <c r="C206" s="14" t="s">
        <v>727</v>
      </c>
      <c r="D206" s="22" t="s">
        <v>728</v>
      </c>
      <c r="E206" s="14">
        <v>1900</v>
      </c>
      <c r="F206" s="23">
        <v>815000</v>
      </c>
      <c r="G206" s="17">
        <v>30245</v>
      </c>
      <c r="H206" s="26">
        <v>175000</v>
      </c>
      <c r="I206" s="19">
        <v>43.4</v>
      </c>
      <c r="J206" s="25">
        <v>1165</v>
      </c>
      <c r="K206" s="14">
        <v>24</v>
      </c>
      <c r="L206" s="14">
        <v>35</v>
      </c>
      <c r="M206" s="25">
        <v>1140</v>
      </c>
      <c r="N206" s="21">
        <v>22</v>
      </c>
      <c r="O206" s="21">
        <v>0</v>
      </c>
      <c r="P206" s="17">
        <v>45933</v>
      </c>
      <c r="Q206" s="14">
        <v>0</v>
      </c>
      <c r="R206" s="14" t="s">
        <v>191</v>
      </c>
      <c r="S206" s="14"/>
      <c r="T206" s="14"/>
      <c r="U206" s="21" t="s">
        <v>183</v>
      </c>
      <c r="V206" s="21">
        <f>IF(U206="",0,VLOOKUP(U206,Dropdown_Lists!$B$2:$C$31,2,FALSE))</f>
        <v>20</v>
      </c>
      <c r="W206" s="21" t="str">
        <f>IF(U206="","",VLOOKUP(U206,Dropdown_Lists!$B$2:$D$31,3,FALSE))</f>
        <v>Food &amp; Drink</v>
      </c>
      <c r="X206" s="21" t="s">
        <v>44</v>
      </c>
      <c r="Y206" s="21"/>
      <c r="Z206" s="21" t="s">
        <v>54</v>
      </c>
      <c r="AA206" s="21" t="s">
        <v>44</v>
      </c>
      <c r="AB206" s="21" t="str">
        <f t="shared" si="7"/>
        <v/>
      </c>
      <c r="AC206" s="21">
        <v>3</v>
      </c>
      <c r="AD206" s="21">
        <v>4</v>
      </c>
      <c r="AE206" s="21">
        <v>2</v>
      </c>
      <c r="AF206" s="21" t="s">
        <v>44</v>
      </c>
      <c r="AG206" s="21">
        <v>4</v>
      </c>
      <c r="AH206" t="s">
        <v>729</v>
      </c>
      <c r="AI206" t="s">
        <v>730</v>
      </c>
      <c r="AJ206" t="s">
        <v>156</v>
      </c>
      <c r="AK206" t="s">
        <v>58</v>
      </c>
      <c r="AL206" t="s">
        <v>44</v>
      </c>
    </row>
    <row r="207" spans="1:38" x14ac:dyDescent="0.35">
      <c r="A207" s="14" t="s">
        <v>40</v>
      </c>
      <c r="B207" s="14">
        <v>400</v>
      </c>
      <c r="C207" s="14" t="s">
        <v>731</v>
      </c>
      <c r="D207" s="22" t="s">
        <v>732</v>
      </c>
      <c r="E207" s="14">
        <v>1900</v>
      </c>
      <c r="F207" s="23">
        <v>1356400</v>
      </c>
      <c r="G207" s="17">
        <v>44211</v>
      </c>
      <c r="H207" s="26">
        <v>1</v>
      </c>
      <c r="I207" s="19">
        <v>5.0999999999999996</v>
      </c>
      <c r="J207" s="25">
        <v>3182</v>
      </c>
      <c r="K207" s="14">
        <v>20</v>
      </c>
      <c r="L207" s="14">
        <v>38</v>
      </c>
      <c r="M207" s="25">
        <v>900</v>
      </c>
      <c r="N207" s="21">
        <v>29</v>
      </c>
      <c r="O207" s="21">
        <v>3</v>
      </c>
      <c r="P207" s="17">
        <v>46045</v>
      </c>
      <c r="Q207" s="14">
        <v>1</v>
      </c>
      <c r="R207" s="14" t="s">
        <v>191</v>
      </c>
      <c r="S207" s="14"/>
      <c r="T207" s="14"/>
      <c r="U207" s="21" t="s">
        <v>209</v>
      </c>
      <c r="V207" s="21">
        <f>IF(U207="",0,VLOOKUP(U207,Dropdown_Lists!$B$2:$C$31,2,FALSE))</f>
        <v>22</v>
      </c>
      <c r="W207" s="21" t="str">
        <f>IF(U207="","",VLOOKUP(U207,Dropdown_Lists!$B$2:$D$31,3,FALSE))</f>
        <v>Retail Goods</v>
      </c>
      <c r="X207" s="21" t="s">
        <v>44</v>
      </c>
      <c r="Y207" s="21"/>
      <c r="Z207" s="21" t="s">
        <v>54</v>
      </c>
      <c r="AA207" s="21" t="s">
        <v>44</v>
      </c>
      <c r="AB207" s="21" t="str">
        <f t="shared" si="7"/>
        <v/>
      </c>
      <c r="AC207" s="21">
        <v>3</v>
      </c>
      <c r="AD207" s="21">
        <v>4</v>
      </c>
      <c r="AE207" s="21">
        <v>2</v>
      </c>
      <c r="AF207" s="21" t="s">
        <v>44</v>
      </c>
      <c r="AG207" s="21">
        <v>3</v>
      </c>
      <c r="AH207" t="s">
        <v>196</v>
      </c>
      <c r="AI207" t="s">
        <v>114</v>
      </c>
      <c r="AJ207" t="s">
        <v>97</v>
      </c>
      <c r="AK207" t="s">
        <v>58</v>
      </c>
      <c r="AL207" t="s">
        <v>58</v>
      </c>
    </row>
    <row r="208" spans="1:38" x14ac:dyDescent="0.35">
      <c r="A208" s="14" t="s">
        <v>40</v>
      </c>
      <c r="B208" s="14">
        <v>400</v>
      </c>
      <c r="C208" s="14" t="s">
        <v>733</v>
      </c>
      <c r="D208" s="22" t="s">
        <v>734</v>
      </c>
      <c r="E208" s="14">
        <v>1900</v>
      </c>
      <c r="F208" s="23">
        <v>6708200</v>
      </c>
      <c r="G208" s="17">
        <v>42692</v>
      </c>
      <c r="H208" s="26">
        <v>3368500</v>
      </c>
      <c r="I208" s="19">
        <v>9.3000000000000007</v>
      </c>
      <c r="J208" s="25">
        <v>9099</v>
      </c>
      <c r="K208" s="14">
        <v>60</v>
      </c>
      <c r="L208" s="14">
        <v>38</v>
      </c>
      <c r="M208" s="25">
        <v>12933</v>
      </c>
      <c r="N208" s="21">
        <v>29</v>
      </c>
      <c r="O208" s="21">
        <v>7</v>
      </c>
      <c r="P208" s="17">
        <v>45528</v>
      </c>
      <c r="Q208" s="14">
        <v>0</v>
      </c>
      <c r="R208" s="14" t="s">
        <v>191</v>
      </c>
      <c r="S208" s="14"/>
      <c r="T208" s="14"/>
      <c r="U208" s="21" t="s">
        <v>199</v>
      </c>
      <c r="V208" s="21">
        <f>IF(U208="",0,VLOOKUP(U208,Dropdown_Lists!$B$2:$C$31,2,FALSE))</f>
        <v>3</v>
      </c>
      <c r="W208" s="21" t="str">
        <f>IF(U208="","",VLOOKUP(U208,Dropdown_Lists!$B$2:$D$31,3,FALSE))</f>
        <v>Retail Goods</v>
      </c>
      <c r="X208" s="21" t="s">
        <v>44</v>
      </c>
      <c r="Y208" s="21"/>
      <c r="Z208" s="21" t="s">
        <v>54</v>
      </c>
      <c r="AA208" s="21" t="s">
        <v>44</v>
      </c>
      <c r="AB208" s="21" t="str">
        <f t="shared" si="7"/>
        <v/>
      </c>
      <c r="AC208" s="21">
        <v>3</v>
      </c>
      <c r="AD208" s="21">
        <v>4</v>
      </c>
      <c r="AE208" s="21">
        <v>3</v>
      </c>
      <c r="AF208" s="21" t="s">
        <v>44</v>
      </c>
      <c r="AG208" s="21">
        <v>3</v>
      </c>
      <c r="AH208" t="s">
        <v>735</v>
      </c>
      <c r="AI208" t="s">
        <v>46</v>
      </c>
      <c r="AJ208" t="s">
        <v>201</v>
      </c>
      <c r="AK208" t="s">
        <v>44</v>
      </c>
      <c r="AL208" t="s">
        <v>58</v>
      </c>
    </row>
    <row r="209" spans="1:38" s="12" customFormat="1" x14ac:dyDescent="0.35">
      <c r="A209" s="14" t="s">
        <v>40</v>
      </c>
      <c r="B209" s="14">
        <v>400</v>
      </c>
      <c r="C209" s="14" t="s">
        <v>736</v>
      </c>
      <c r="D209" s="22" t="s">
        <v>737</v>
      </c>
      <c r="E209" s="14">
        <v>1900</v>
      </c>
      <c r="F209" s="23">
        <v>416800</v>
      </c>
      <c r="G209" s="17">
        <v>38088</v>
      </c>
      <c r="H209" s="26">
        <v>1</v>
      </c>
      <c r="I209" s="19">
        <v>21.9</v>
      </c>
      <c r="J209" s="25">
        <v>1538</v>
      </c>
      <c r="K209" s="14">
        <v>20</v>
      </c>
      <c r="L209" s="14">
        <v>29</v>
      </c>
      <c r="M209" s="25">
        <v>1535</v>
      </c>
      <c r="N209" s="21">
        <v>5</v>
      </c>
      <c r="O209" s="21">
        <v>0</v>
      </c>
      <c r="P209" s="17">
        <v>41083</v>
      </c>
      <c r="Q209" s="14">
        <v>0</v>
      </c>
      <c r="R209" s="14" t="s">
        <v>191</v>
      </c>
      <c r="S209" s="14"/>
      <c r="T209" s="14"/>
      <c r="U209" s="21" t="s">
        <v>209</v>
      </c>
      <c r="V209" s="21">
        <f>IF(U209="",0,VLOOKUP(U209,Dropdown_Lists!$B$2:$C$31,2,FALSE))</f>
        <v>22</v>
      </c>
      <c r="W209" s="21" t="str">
        <f>IF(U209="","",VLOOKUP(U209,Dropdown_Lists!$B$2:$D$31,3,FALSE))</f>
        <v>Retail Goods</v>
      </c>
      <c r="X209" s="21" t="s">
        <v>44</v>
      </c>
      <c r="Y209" s="21"/>
      <c r="Z209" s="21" t="s">
        <v>54</v>
      </c>
      <c r="AA209" s="21" t="s">
        <v>44</v>
      </c>
      <c r="AB209" s="21" t="str">
        <f t="shared" si="7"/>
        <v/>
      </c>
      <c r="AC209" s="21">
        <v>2</v>
      </c>
      <c r="AD209" s="21">
        <v>2</v>
      </c>
      <c r="AE209" s="21">
        <v>2</v>
      </c>
      <c r="AF209" s="21" t="s">
        <v>44</v>
      </c>
      <c r="AG209" s="21">
        <v>4</v>
      </c>
      <c r="AH209" t="s">
        <v>140</v>
      </c>
      <c r="AI209" t="s">
        <v>141</v>
      </c>
      <c r="AJ209" t="s">
        <v>639</v>
      </c>
      <c r="AK209" t="s">
        <v>58</v>
      </c>
      <c r="AL209" t="s">
        <v>44</v>
      </c>
    </row>
    <row r="210" spans="1:38" x14ac:dyDescent="0.35">
      <c r="A210" s="14" t="s">
        <v>40</v>
      </c>
      <c r="B210" s="14">
        <v>400</v>
      </c>
      <c r="C210" s="14" t="s">
        <v>738</v>
      </c>
      <c r="D210" s="22" t="s">
        <v>739</v>
      </c>
      <c r="E210" s="14">
        <v>1900</v>
      </c>
      <c r="F210" s="23">
        <v>2447700</v>
      </c>
      <c r="G210" s="17">
        <v>44211</v>
      </c>
      <c r="H210" s="26">
        <v>1</v>
      </c>
      <c r="I210" s="19">
        <v>5.0999999999999996</v>
      </c>
      <c r="J210" s="25">
        <v>7495</v>
      </c>
      <c r="K210" s="14">
        <v>40</v>
      </c>
      <c r="L210" s="14">
        <v>36</v>
      </c>
      <c r="M210" s="25">
        <v>7294</v>
      </c>
      <c r="N210" s="21">
        <v>19</v>
      </c>
      <c r="O210" s="21">
        <v>2</v>
      </c>
      <c r="P210" s="17">
        <v>45521</v>
      </c>
      <c r="Q210" s="14">
        <v>1</v>
      </c>
      <c r="R210" s="14" t="s">
        <v>191</v>
      </c>
      <c r="S210" s="14"/>
      <c r="T210" s="14"/>
      <c r="U210" s="21" t="s">
        <v>199</v>
      </c>
      <c r="V210" s="21">
        <f>IF(U210="",0,VLOOKUP(U210,Dropdown_Lists!$B$2:$C$31,2,FALSE))</f>
        <v>3</v>
      </c>
      <c r="W210" s="21" t="str">
        <f>IF(U210="","",VLOOKUP(U210,Dropdown_Lists!$B$2:$D$31,3,FALSE))</f>
        <v>Retail Goods</v>
      </c>
      <c r="X210" s="21" t="s">
        <v>44</v>
      </c>
      <c r="Y210" s="21"/>
      <c r="Z210" s="21" t="s">
        <v>112</v>
      </c>
      <c r="AA210" s="21" t="s">
        <v>44</v>
      </c>
      <c r="AB210" s="21" t="str">
        <f t="shared" si="7"/>
        <v/>
      </c>
      <c r="AC210" s="21">
        <v>3</v>
      </c>
      <c r="AD210" s="21">
        <v>3</v>
      </c>
      <c r="AE210" s="21">
        <v>2</v>
      </c>
      <c r="AF210" s="21" t="s">
        <v>44</v>
      </c>
      <c r="AG210" s="21">
        <v>3</v>
      </c>
      <c r="AH210" t="s">
        <v>196</v>
      </c>
      <c r="AI210" t="s">
        <v>114</v>
      </c>
      <c r="AJ210" t="s">
        <v>336</v>
      </c>
      <c r="AK210" t="s">
        <v>58</v>
      </c>
      <c r="AL210" t="s">
        <v>58</v>
      </c>
    </row>
    <row r="211" spans="1:38" x14ac:dyDescent="0.35">
      <c r="A211" s="14" t="s">
        <v>40</v>
      </c>
      <c r="B211" s="14">
        <v>400</v>
      </c>
      <c r="C211" s="14" t="s">
        <v>740</v>
      </c>
      <c r="D211" s="22" t="s">
        <v>741</v>
      </c>
      <c r="E211" s="14">
        <v>1900</v>
      </c>
      <c r="F211" s="23">
        <v>805700</v>
      </c>
      <c r="G211" s="17">
        <v>44103</v>
      </c>
      <c r="H211" s="26">
        <v>1021500</v>
      </c>
      <c r="I211" s="19">
        <v>5.4</v>
      </c>
      <c r="J211" s="25">
        <v>2044</v>
      </c>
      <c r="K211" s="14">
        <v>20</v>
      </c>
      <c r="L211" s="14">
        <v>41</v>
      </c>
      <c r="M211" s="25">
        <v>1908</v>
      </c>
      <c r="N211" s="21">
        <v>40</v>
      </c>
      <c r="O211" s="21">
        <v>0</v>
      </c>
      <c r="P211" s="17">
        <v>45521</v>
      </c>
      <c r="Q211" s="14">
        <v>12</v>
      </c>
      <c r="R211" s="14" t="s">
        <v>191</v>
      </c>
      <c r="S211" s="14"/>
      <c r="T211" s="14"/>
      <c r="U211" s="21" t="s">
        <v>94</v>
      </c>
      <c r="V211" s="21">
        <f>IF(U211="",0,VLOOKUP(U211,Dropdown_Lists!$B$2:$C$31,2,FALSE))</f>
        <v>19</v>
      </c>
      <c r="W211" s="21" t="str">
        <f>IF(U211="","",VLOOKUP(U211,Dropdown_Lists!$B$2:$D$31,3,FALSE))</f>
        <v>Food &amp; Drink</v>
      </c>
      <c r="X211" s="21" t="s">
        <v>44</v>
      </c>
      <c r="Y211" s="21"/>
      <c r="Z211" s="21" t="s">
        <v>54</v>
      </c>
      <c r="AA211" s="21" t="s">
        <v>44</v>
      </c>
      <c r="AB211" s="21" t="str">
        <f t="shared" si="7"/>
        <v/>
      </c>
      <c r="AC211" s="21">
        <v>2</v>
      </c>
      <c r="AD211" s="21">
        <v>4</v>
      </c>
      <c r="AE211" s="21">
        <v>2</v>
      </c>
      <c r="AF211" s="21" t="s">
        <v>44</v>
      </c>
      <c r="AG211" s="21">
        <v>5</v>
      </c>
      <c r="AH211" t="s">
        <v>742</v>
      </c>
      <c r="AI211" t="s">
        <v>46</v>
      </c>
      <c r="AJ211" t="s">
        <v>97</v>
      </c>
      <c r="AK211" t="s">
        <v>44</v>
      </c>
      <c r="AL211" t="s">
        <v>58</v>
      </c>
    </row>
    <row r="212" spans="1:38" x14ac:dyDescent="0.35">
      <c r="A212" s="14" t="s">
        <v>40</v>
      </c>
      <c r="B212" s="14">
        <v>400</v>
      </c>
      <c r="C212" s="14" t="s">
        <v>743</v>
      </c>
      <c r="D212" s="22" t="s">
        <v>744</v>
      </c>
      <c r="E212" s="14">
        <v>1900</v>
      </c>
      <c r="F212" s="23">
        <v>3301800</v>
      </c>
      <c r="G212" s="17">
        <v>42291</v>
      </c>
      <c r="H212" s="26">
        <v>768000</v>
      </c>
      <c r="I212" s="19">
        <v>10.4</v>
      </c>
      <c r="J212" s="25">
        <v>8170</v>
      </c>
      <c r="K212" s="14">
        <v>42</v>
      </c>
      <c r="L212" s="14">
        <v>21</v>
      </c>
      <c r="M212" s="25">
        <v>8236</v>
      </c>
      <c r="N212" s="21">
        <v>61</v>
      </c>
      <c r="O212" s="21">
        <v>2</v>
      </c>
      <c r="P212" s="17">
        <v>45722</v>
      </c>
      <c r="Q212" s="14">
        <v>0</v>
      </c>
      <c r="R212" s="14" t="s">
        <v>191</v>
      </c>
      <c r="S212" s="14"/>
      <c r="T212" s="14"/>
      <c r="U212" s="21" t="s">
        <v>100</v>
      </c>
      <c r="V212" s="21">
        <f>IF(U212="",0,VLOOKUP(U212,Dropdown_Lists!$B$2:$C$31,2,FALSE))</f>
        <v>19</v>
      </c>
      <c r="W212" s="21" t="str">
        <f>IF(U212="","",VLOOKUP(U212,Dropdown_Lists!$B$2:$D$31,3,FALSE))</f>
        <v>Food &amp; Drink</v>
      </c>
      <c r="X212" s="21" t="s">
        <v>44</v>
      </c>
      <c r="Y212" s="21"/>
      <c r="Z212" s="21" t="s">
        <v>112</v>
      </c>
      <c r="AA212" s="21" t="s">
        <v>58</v>
      </c>
      <c r="AB212" s="21" t="s">
        <v>239</v>
      </c>
      <c r="AC212" s="21">
        <v>3</v>
      </c>
      <c r="AD212" s="21">
        <v>3</v>
      </c>
      <c r="AE212" s="21">
        <v>2</v>
      </c>
      <c r="AF212" s="21" t="s">
        <v>58</v>
      </c>
      <c r="AG212" s="21">
        <v>5</v>
      </c>
      <c r="AH212" t="s">
        <v>745</v>
      </c>
      <c r="AI212" t="s">
        <v>46</v>
      </c>
      <c r="AJ212" t="s">
        <v>287</v>
      </c>
      <c r="AK212" t="s">
        <v>44</v>
      </c>
      <c r="AL212" t="s">
        <v>44</v>
      </c>
    </row>
    <row r="213" spans="1:38" x14ac:dyDescent="0.35">
      <c r="A213" s="14" t="s">
        <v>40</v>
      </c>
      <c r="B213" s="14">
        <v>400</v>
      </c>
      <c r="C213" s="14" t="s">
        <v>743</v>
      </c>
      <c r="D213" s="22"/>
      <c r="E213" s="14">
        <v>1900</v>
      </c>
      <c r="F213" s="23" t="s">
        <v>84</v>
      </c>
      <c r="G213" s="17" t="s">
        <v>84</v>
      </c>
      <c r="H213" s="26" t="s">
        <v>84</v>
      </c>
      <c r="I213" s="19" t="s">
        <v>84</v>
      </c>
      <c r="J213" s="25">
        <v>8170</v>
      </c>
      <c r="K213" s="14">
        <v>42</v>
      </c>
      <c r="L213" s="14">
        <v>21</v>
      </c>
      <c r="M213" s="25">
        <v>8236</v>
      </c>
      <c r="N213" s="21">
        <v>61</v>
      </c>
      <c r="O213" s="21">
        <v>2</v>
      </c>
      <c r="P213" s="17">
        <v>45722</v>
      </c>
      <c r="Q213" s="14">
        <v>0</v>
      </c>
      <c r="R213" s="14" t="s">
        <v>191</v>
      </c>
      <c r="S213" s="14"/>
      <c r="T213" s="14"/>
      <c r="U213" s="21" t="s">
        <v>183</v>
      </c>
      <c r="V213" s="21">
        <f>IF(U213="",0,VLOOKUP(U213,Dropdown_Lists!$B$2:$C$31,2,FALSE))</f>
        <v>20</v>
      </c>
      <c r="W213" s="21" t="str">
        <f>IF(U213="","",VLOOKUP(U213,Dropdown_Lists!$B$2:$D$31,3,FALSE))</f>
        <v>Food &amp; Drink</v>
      </c>
      <c r="X213" s="21" t="s">
        <v>44</v>
      </c>
      <c r="Y213" s="21"/>
      <c r="Z213" s="21" t="s">
        <v>332</v>
      </c>
      <c r="AA213" s="21" t="s">
        <v>44</v>
      </c>
      <c r="AB213" s="21" t="str">
        <f>IF(U213="Vacant","Vacant","")</f>
        <v/>
      </c>
      <c r="AC213" s="21">
        <v>2</v>
      </c>
      <c r="AD213" s="21">
        <v>2</v>
      </c>
      <c r="AE213" s="21">
        <v>1</v>
      </c>
      <c r="AF213" s="21" t="s">
        <v>44</v>
      </c>
      <c r="AG213" s="21">
        <v>4</v>
      </c>
    </row>
    <row r="214" spans="1:38" x14ac:dyDescent="0.35">
      <c r="A214" s="14" t="s">
        <v>40</v>
      </c>
      <c r="B214" s="14">
        <v>400</v>
      </c>
      <c r="C214" s="14" t="s">
        <v>746</v>
      </c>
      <c r="D214" s="22" t="s">
        <v>747</v>
      </c>
      <c r="E214" s="14">
        <v>1900</v>
      </c>
      <c r="F214" s="23">
        <v>1057500</v>
      </c>
      <c r="G214" s="17">
        <v>42593</v>
      </c>
      <c r="H214" s="26">
        <v>850000</v>
      </c>
      <c r="I214" s="19">
        <v>9.6</v>
      </c>
      <c r="J214" s="25">
        <v>1774</v>
      </c>
      <c r="K214" s="14">
        <v>28</v>
      </c>
      <c r="L214" s="14">
        <v>46</v>
      </c>
      <c r="M214" s="25">
        <v>1867</v>
      </c>
      <c r="N214" s="21">
        <v>11</v>
      </c>
      <c r="O214" s="21">
        <v>0</v>
      </c>
      <c r="P214" s="17">
        <v>45615</v>
      </c>
      <c r="Q214" s="14">
        <v>4</v>
      </c>
      <c r="R214" s="14" t="s">
        <v>191</v>
      </c>
      <c r="S214" s="14"/>
      <c r="T214" s="14"/>
      <c r="U214" s="21" t="s">
        <v>209</v>
      </c>
      <c r="V214" s="21">
        <f>IF(U214="",0,VLOOKUP(U214,Dropdown_Lists!$B$2:$C$31,2,FALSE))</f>
        <v>22</v>
      </c>
      <c r="W214" s="21" t="str">
        <f>IF(U214="","",VLOOKUP(U214,Dropdown_Lists!$B$2:$D$31,3,FALSE))</f>
        <v>Retail Goods</v>
      </c>
      <c r="X214" s="21" t="s">
        <v>44</v>
      </c>
      <c r="Y214" s="21"/>
      <c r="Z214" s="21" t="s">
        <v>54</v>
      </c>
      <c r="AA214" s="21" t="s">
        <v>44</v>
      </c>
      <c r="AB214" s="21" t="str">
        <f>IF(U214="Vacant","Vacant","")</f>
        <v/>
      </c>
      <c r="AC214" s="21">
        <v>3</v>
      </c>
      <c r="AD214" s="21">
        <v>5</v>
      </c>
      <c r="AE214" s="21">
        <v>2</v>
      </c>
      <c r="AF214" s="21" t="s">
        <v>44</v>
      </c>
      <c r="AG214" s="21">
        <v>4</v>
      </c>
      <c r="AH214" t="s">
        <v>748</v>
      </c>
      <c r="AI214" t="s">
        <v>46</v>
      </c>
      <c r="AJ214" t="s">
        <v>97</v>
      </c>
      <c r="AK214" t="s">
        <v>44</v>
      </c>
      <c r="AL214" t="s">
        <v>58</v>
      </c>
    </row>
    <row r="215" spans="1:38" x14ac:dyDescent="0.35">
      <c r="A215" s="14" t="s">
        <v>40</v>
      </c>
      <c r="B215" s="14">
        <v>400</v>
      </c>
      <c r="C215" s="14" t="s">
        <v>749</v>
      </c>
      <c r="D215" s="22" t="s">
        <v>750</v>
      </c>
      <c r="E215" s="14">
        <v>1900</v>
      </c>
      <c r="F215" s="23">
        <v>584300</v>
      </c>
      <c r="G215" s="17">
        <v>44211</v>
      </c>
      <c r="H215" s="26">
        <v>1</v>
      </c>
      <c r="I215" s="19">
        <v>5.0999999999999996</v>
      </c>
      <c r="J215" s="25">
        <v>876</v>
      </c>
      <c r="K215" s="14">
        <v>14</v>
      </c>
      <c r="L215" s="14">
        <v>33</v>
      </c>
      <c r="M215" s="25">
        <v>904</v>
      </c>
      <c r="N215" s="21">
        <v>0</v>
      </c>
      <c r="O215" s="21">
        <v>0</v>
      </c>
      <c r="P215" s="17"/>
      <c r="Q215" s="14">
        <v>1</v>
      </c>
      <c r="R215" s="14" t="s">
        <v>191</v>
      </c>
      <c r="S215" s="14"/>
      <c r="T215" s="14"/>
      <c r="U215" s="21" t="s">
        <v>25</v>
      </c>
      <c r="V215" s="21">
        <f>IF(U215="",0,VLOOKUP(U215,Dropdown_Lists!$B$2:$C$31,2,FALSE))</f>
        <v>0</v>
      </c>
      <c r="W215" s="21" t="str">
        <f>IF(U215="","",VLOOKUP(U215,Dropdown_Lists!$B$2:$D$31,3,FALSE))</f>
        <v>Vacant</v>
      </c>
      <c r="X215" s="21" t="s">
        <v>58</v>
      </c>
      <c r="Y215" s="21" t="s">
        <v>63</v>
      </c>
      <c r="Z215" s="21" t="str">
        <f>IF(U215="Vacant","Vacant","")</f>
        <v>Vacant</v>
      </c>
      <c r="AA215" s="21" t="s">
        <v>44</v>
      </c>
      <c r="AB215" s="21" t="str">
        <f>IF(U215="Vacant","Vacant","")</f>
        <v>Vacant</v>
      </c>
      <c r="AC215" s="21">
        <v>1</v>
      </c>
      <c r="AD215" s="21">
        <v>1</v>
      </c>
      <c r="AE215" s="21" t="str">
        <f>IF(U215="Vacant","","")</f>
        <v/>
      </c>
      <c r="AF215" s="21" t="str">
        <f>IF(U215="Vacant","No","")</f>
        <v>No</v>
      </c>
      <c r="AG215" s="21" t="str">
        <f>IF(U215="Vacant","6 N/A","")</f>
        <v>6 N/A</v>
      </c>
      <c r="AH215" t="s">
        <v>196</v>
      </c>
      <c r="AI215" t="s">
        <v>114</v>
      </c>
      <c r="AJ215" t="s">
        <v>97</v>
      </c>
      <c r="AK215" t="s">
        <v>58</v>
      </c>
      <c r="AL215" t="s">
        <v>58</v>
      </c>
    </row>
    <row r="216" spans="1:38" x14ac:dyDescent="0.35">
      <c r="A216" s="14" t="s">
        <v>40</v>
      </c>
      <c r="B216" s="14">
        <v>400</v>
      </c>
      <c r="C216" s="14" t="s">
        <v>751</v>
      </c>
      <c r="D216" s="22" t="s">
        <v>752</v>
      </c>
      <c r="E216" s="14">
        <v>1900</v>
      </c>
      <c r="F216" s="23">
        <v>629100</v>
      </c>
      <c r="G216" s="17">
        <v>44831</v>
      </c>
      <c r="H216" s="26">
        <v>1200000</v>
      </c>
      <c r="I216" s="19">
        <v>3.4</v>
      </c>
      <c r="J216" s="25">
        <v>1833</v>
      </c>
      <c r="K216" s="14">
        <v>30</v>
      </c>
      <c r="L216" s="14">
        <v>14</v>
      </c>
      <c r="M216" s="25">
        <v>1844</v>
      </c>
      <c r="N216" s="21">
        <v>20</v>
      </c>
      <c r="O216" s="21">
        <v>0</v>
      </c>
      <c r="P216" s="17">
        <v>45889</v>
      </c>
      <c r="Q216" s="14">
        <v>0</v>
      </c>
      <c r="R216" s="14" t="s">
        <v>191</v>
      </c>
      <c r="S216" s="14"/>
      <c r="T216" s="14"/>
      <c r="U216" s="21" t="s">
        <v>25</v>
      </c>
      <c r="V216" s="21">
        <f>IF(U216="",0,VLOOKUP(U216,Dropdown_Lists!$B$2:$C$31,2,FALSE))</f>
        <v>0</v>
      </c>
      <c r="W216" s="21" t="str">
        <f>IF(U216="","",VLOOKUP(U216,Dropdown_Lists!$B$2:$D$31,3,FALSE))</f>
        <v>Vacant</v>
      </c>
      <c r="X216" s="21" t="s">
        <v>58</v>
      </c>
      <c r="Y216" s="21" t="s">
        <v>60</v>
      </c>
      <c r="Z216" s="21" t="str">
        <f>IF(U216="Vacant","Vacant","")</f>
        <v>Vacant</v>
      </c>
      <c r="AA216" s="21" t="s">
        <v>58</v>
      </c>
      <c r="AB216" s="21" t="str">
        <f>IF(U216="Vacant","Vacant","")</f>
        <v>Vacant</v>
      </c>
      <c r="AC216" s="21">
        <v>5</v>
      </c>
      <c r="AD216" s="21">
        <v>5</v>
      </c>
      <c r="AE216" s="21" t="str">
        <f>IF(U216="Vacant","","")</f>
        <v/>
      </c>
      <c r="AF216" s="21" t="str">
        <f>IF(U216="Vacant","No","")</f>
        <v>No</v>
      </c>
      <c r="AG216" s="21" t="str">
        <f>IF(U216="Vacant","6 N/A","")</f>
        <v>6 N/A</v>
      </c>
      <c r="AH216" t="s">
        <v>682</v>
      </c>
      <c r="AI216" t="s">
        <v>46</v>
      </c>
      <c r="AJ216" t="s">
        <v>241</v>
      </c>
      <c r="AK216" t="s">
        <v>44</v>
      </c>
      <c r="AL216" t="s">
        <v>58</v>
      </c>
    </row>
    <row r="217" spans="1:38" s="12" customFormat="1" x14ac:dyDescent="0.35">
      <c r="A217" s="14" t="s">
        <v>40</v>
      </c>
      <c r="B217" s="14">
        <v>500</v>
      </c>
      <c r="C217" s="14" t="s">
        <v>753</v>
      </c>
      <c r="D217" s="22" t="s">
        <v>754</v>
      </c>
      <c r="E217" s="14">
        <v>1900</v>
      </c>
      <c r="F217" s="23">
        <v>1046300</v>
      </c>
      <c r="G217" s="17">
        <v>39504</v>
      </c>
      <c r="H217" s="26">
        <v>1200000</v>
      </c>
      <c r="I217" s="19">
        <v>18</v>
      </c>
      <c r="J217" s="25">
        <v>2455</v>
      </c>
      <c r="K217" s="14">
        <v>40</v>
      </c>
      <c r="L217" s="14">
        <v>32</v>
      </c>
      <c r="M217" s="25">
        <v>2071</v>
      </c>
      <c r="N217" s="21">
        <v>11</v>
      </c>
      <c r="O217" s="21">
        <v>0</v>
      </c>
      <c r="P217" s="17">
        <v>43857</v>
      </c>
      <c r="Q217" s="14">
        <v>0</v>
      </c>
      <c r="R217" s="14" t="s">
        <v>191</v>
      </c>
      <c r="S217" s="14"/>
      <c r="T217" s="14"/>
      <c r="U217" s="21" t="s">
        <v>199</v>
      </c>
      <c r="V217" s="21">
        <f>IF(U217="",0,VLOOKUP(U217,Dropdown_Lists!$B$2:$C$31,2,FALSE))</f>
        <v>3</v>
      </c>
      <c r="W217" s="21" t="str">
        <f>IF(U217="","",VLOOKUP(U217,Dropdown_Lists!$B$2:$D$31,3,FALSE))</f>
        <v>Retail Goods</v>
      </c>
      <c r="X217" s="21" t="s">
        <v>44</v>
      </c>
      <c r="Y217" s="21"/>
      <c r="Z217" s="21" t="s">
        <v>54</v>
      </c>
      <c r="AA217" s="21" t="s">
        <v>58</v>
      </c>
      <c r="AB217" s="21" t="s">
        <v>571</v>
      </c>
      <c r="AC217" s="21">
        <v>4</v>
      </c>
      <c r="AD217" s="21">
        <v>5</v>
      </c>
      <c r="AE217" s="21">
        <v>1</v>
      </c>
      <c r="AF217" s="21" t="s">
        <v>44</v>
      </c>
      <c r="AG217" s="21">
        <v>3</v>
      </c>
      <c r="AH217" t="s">
        <v>682</v>
      </c>
      <c r="AI217" t="s">
        <v>46</v>
      </c>
      <c r="AJ217" t="s">
        <v>97</v>
      </c>
      <c r="AK217" t="s">
        <v>44</v>
      </c>
      <c r="AL217" t="s">
        <v>58</v>
      </c>
    </row>
    <row r="218" spans="1:38" x14ac:dyDescent="0.35">
      <c r="A218" s="14" t="s">
        <v>40</v>
      </c>
      <c r="B218" s="14">
        <v>500</v>
      </c>
      <c r="C218" s="14" t="s">
        <v>755</v>
      </c>
      <c r="D218" s="22" t="s">
        <v>756</v>
      </c>
      <c r="E218" s="14">
        <v>1900</v>
      </c>
      <c r="F218" s="23">
        <v>675000</v>
      </c>
      <c r="G218" s="17">
        <v>44211</v>
      </c>
      <c r="H218" s="26">
        <v>1</v>
      </c>
      <c r="I218" s="19">
        <v>5.0999999999999996</v>
      </c>
      <c r="J218" s="25">
        <v>1101</v>
      </c>
      <c r="K218" s="14">
        <v>18</v>
      </c>
      <c r="L218" s="14">
        <v>46</v>
      </c>
      <c r="M218" s="25">
        <v>1849</v>
      </c>
      <c r="N218" s="21">
        <v>5</v>
      </c>
      <c r="O218" s="21">
        <v>0</v>
      </c>
      <c r="P218" s="17">
        <v>43301</v>
      </c>
      <c r="Q218" s="14">
        <v>4</v>
      </c>
      <c r="R218" s="14" t="s">
        <v>191</v>
      </c>
      <c r="S218" s="14"/>
      <c r="T218" s="14"/>
      <c r="U218" s="21" t="s">
        <v>199</v>
      </c>
      <c r="V218" s="21">
        <f>IF(U218="",0,VLOOKUP(U218,Dropdown_Lists!$B$2:$C$31,2,FALSE))</f>
        <v>3</v>
      </c>
      <c r="W218" s="21" t="str">
        <f>IF(U218="","",VLOOKUP(U218,Dropdown_Lists!$B$2:$D$31,3,FALSE))</f>
        <v>Retail Goods</v>
      </c>
      <c r="X218" s="21" t="s">
        <v>44</v>
      </c>
      <c r="Y218" s="21"/>
      <c r="Z218" s="21" t="s">
        <v>54</v>
      </c>
      <c r="AA218" s="21" t="s">
        <v>44</v>
      </c>
      <c r="AB218" s="21" t="str">
        <f>IF(U218="Vacant","Vacant","")</f>
        <v/>
      </c>
      <c r="AC218" s="21">
        <v>3</v>
      </c>
      <c r="AD218" s="21">
        <v>3</v>
      </c>
      <c r="AE218" s="21">
        <v>3</v>
      </c>
      <c r="AF218" s="21" t="s">
        <v>44</v>
      </c>
      <c r="AG218" s="21">
        <v>3</v>
      </c>
      <c r="AH218" t="s">
        <v>196</v>
      </c>
      <c r="AI218" t="s">
        <v>114</v>
      </c>
      <c r="AJ218" t="s">
        <v>137</v>
      </c>
      <c r="AK218" t="s">
        <v>58</v>
      </c>
      <c r="AL218" t="s">
        <v>58</v>
      </c>
    </row>
    <row r="219" spans="1:38" s="12" customFormat="1" x14ac:dyDescent="0.35">
      <c r="A219" s="14" t="s">
        <v>40</v>
      </c>
      <c r="B219" s="14">
        <v>500</v>
      </c>
      <c r="C219" s="14" t="s">
        <v>757</v>
      </c>
      <c r="D219" s="22" t="s">
        <v>758</v>
      </c>
      <c r="E219" s="14">
        <v>1900</v>
      </c>
      <c r="F219" s="23">
        <v>503300</v>
      </c>
      <c r="G219" s="17">
        <v>38182</v>
      </c>
      <c r="H219" s="26">
        <v>1</v>
      </c>
      <c r="I219" s="19">
        <v>21.6</v>
      </c>
      <c r="J219" s="25">
        <v>859</v>
      </c>
      <c r="K219" s="14">
        <v>15</v>
      </c>
      <c r="L219" s="14">
        <v>33</v>
      </c>
      <c r="M219" s="25">
        <v>942</v>
      </c>
      <c r="N219" s="21">
        <v>2</v>
      </c>
      <c r="O219" s="21">
        <v>0</v>
      </c>
      <c r="P219" s="17">
        <v>41337</v>
      </c>
      <c r="Q219" s="14">
        <v>1</v>
      </c>
      <c r="R219" s="14" t="s">
        <v>191</v>
      </c>
      <c r="S219" s="14"/>
      <c r="T219" s="14"/>
      <c r="U219" s="21" t="s">
        <v>106</v>
      </c>
      <c r="V219" s="21">
        <f>IF(U219="",0,VLOOKUP(U219,Dropdown_Lists!$B$2:$C$31,2,FALSE))</f>
        <v>15</v>
      </c>
      <c r="W219" s="21" t="str">
        <f>IF(U219="","",VLOOKUP(U219,Dropdown_Lists!$B$2:$D$31,3,FALSE))</f>
        <v>Food &amp; Drink</v>
      </c>
      <c r="X219" s="21" t="s">
        <v>44</v>
      </c>
      <c r="Y219" s="21"/>
      <c r="Z219" s="21" t="s">
        <v>54</v>
      </c>
      <c r="AA219" s="21" t="s">
        <v>44</v>
      </c>
      <c r="AB219" s="21" t="str">
        <f>IF(U219="Vacant","Vacant","")</f>
        <v/>
      </c>
      <c r="AC219" s="21">
        <v>4</v>
      </c>
      <c r="AD219" s="21">
        <v>4</v>
      </c>
      <c r="AE219" s="21">
        <v>3</v>
      </c>
      <c r="AF219" s="21" t="s">
        <v>44</v>
      </c>
      <c r="AG219" s="21">
        <v>4</v>
      </c>
      <c r="AH219" t="s">
        <v>759</v>
      </c>
      <c r="AI219" t="s">
        <v>46</v>
      </c>
      <c r="AJ219" t="s">
        <v>241</v>
      </c>
      <c r="AK219" t="s">
        <v>44</v>
      </c>
      <c r="AL219" t="s">
        <v>58</v>
      </c>
    </row>
    <row r="220" spans="1:38" s="12" customFormat="1" x14ac:dyDescent="0.35">
      <c r="A220" s="14" t="s">
        <v>40</v>
      </c>
      <c r="B220" s="14">
        <v>500</v>
      </c>
      <c r="C220" s="14" t="s">
        <v>760</v>
      </c>
      <c r="D220" s="22" t="s">
        <v>761</v>
      </c>
      <c r="E220" s="14">
        <v>1900</v>
      </c>
      <c r="F220" s="23">
        <v>897700</v>
      </c>
      <c r="G220" s="17">
        <v>42484</v>
      </c>
      <c r="H220" s="26">
        <v>590000</v>
      </c>
      <c r="I220" s="19">
        <v>9.9</v>
      </c>
      <c r="J220" s="25">
        <v>1775</v>
      </c>
      <c r="K220" s="14">
        <v>20</v>
      </c>
      <c r="L220" s="14">
        <v>40</v>
      </c>
      <c r="M220" s="25">
        <v>2767</v>
      </c>
      <c r="N220" s="21">
        <v>3</v>
      </c>
      <c r="O220" s="21">
        <v>0</v>
      </c>
      <c r="P220" s="17">
        <v>42419</v>
      </c>
      <c r="Q220" s="14">
        <v>3</v>
      </c>
      <c r="R220" s="14" t="s">
        <v>191</v>
      </c>
      <c r="S220" s="14"/>
      <c r="T220" s="14"/>
      <c r="U220" s="21" t="s">
        <v>183</v>
      </c>
      <c r="V220" s="21">
        <f>IF(U220="",0,VLOOKUP(U220,Dropdown_Lists!$B$2:$C$31,2,FALSE))</f>
        <v>20</v>
      </c>
      <c r="W220" s="21" t="str">
        <f>IF(U220="","",VLOOKUP(U220,Dropdown_Lists!$B$2:$D$31,3,FALSE))</f>
        <v>Food &amp; Drink</v>
      </c>
      <c r="X220" s="21" t="s">
        <v>44</v>
      </c>
      <c r="Y220" s="21"/>
      <c r="Z220" s="21" t="s">
        <v>332</v>
      </c>
      <c r="AA220" s="21" t="s">
        <v>44</v>
      </c>
      <c r="AB220" s="21" t="str">
        <f>IF(U220="Vacant","Vacant","")</f>
        <v/>
      </c>
      <c r="AC220" s="21">
        <v>3</v>
      </c>
      <c r="AD220" s="21">
        <v>3</v>
      </c>
      <c r="AE220" s="21">
        <v>2</v>
      </c>
      <c r="AF220" s="21" t="s">
        <v>44</v>
      </c>
      <c r="AG220" s="21">
        <v>3</v>
      </c>
      <c r="AH220" t="s">
        <v>762</v>
      </c>
      <c r="AI220" t="s">
        <v>46</v>
      </c>
      <c r="AJ220" t="s">
        <v>97</v>
      </c>
      <c r="AK220" t="s">
        <v>44</v>
      </c>
      <c r="AL220" t="s">
        <v>58</v>
      </c>
    </row>
    <row r="221" spans="1:38" x14ac:dyDescent="0.35">
      <c r="A221" s="14" t="s">
        <v>40</v>
      </c>
      <c r="B221" s="14">
        <v>500</v>
      </c>
      <c r="C221" s="14" t="s">
        <v>763</v>
      </c>
      <c r="D221" s="22" t="s">
        <v>764</v>
      </c>
      <c r="E221" s="14">
        <v>1900</v>
      </c>
      <c r="F221" s="23">
        <v>873500</v>
      </c>
      <c r="G221" s="17">
        <v>37376</v>
      </c>
      <c r="H221" s="26">
        <v>610000</v>
      </c>
      <c r="I221" s="19">
        <v>23.8</v>
      </c>
      <c r="J221" s="25">
        <v>1692</v>
      </c>
      <c r="K221" s="14">
        <v>20</v>
      </c>
      <c r="L221" s="14">
        <v>42</v>
      </c>
      <c r="M221" s="25">
        <v>1314</v>
      </c>
      <c r="N221" s="21">
        <v>13</v>
      </c>
      <c r="O221" s="21">
        <v>0</v>
      </c>
      <c r="P221" s="17">
        <v>45247</v>
      </c>
      <c r="Q221" s="14">
        <v>0</v>
      </c>
      <c r="R221" s="14" t="s">
        <v>191</v>
      </c>
      <c r="S221" s="14"/>
      <c r="T221" s="14"/>
      <c r="U221" s="21" t="s">
        <v>25</v>
      </c>
      <c r="V221" s="21">
        <f>IF(U221="",0,VLOOKUP(U221,Dropdown_Lists!$B$2:$C$31,2,FALSE))</f>
        <v>0</v>
      </c>
      <c r="W221" s="21" t="str">
        <f>IF(U221="","",VLOOKUP(U221,Dropdown_Lists!$B$2:$D$31,3,FALSE))</f>
        <v>Vacant</v>
      </c>
      <c r="X221" s="21" t="s">
        <v>58</v>
      </c>
      <c r="Y221" s="21" t="s">
        <v>63</v>
      </c>
      <c r="Z221" s="21" t="str">
        <f>IF(U221="Vacant","Vacant","")</f>
        <v>Vacant</v>
      </c>
      <c r="AA221" s="21" t="s">
        <v>44</v>
      </c>
      <c r="AB221" s="21" t="str">
        <f>IF(U221="Vacant","Vacant","")</f>
        <v>Vacant</v>
      </c>
      <c r="AC221" s="21">
        <v>1</v>
      </c>
      <c r="AD221" s="21">
        <v>3</v>
      </c>
      <c r="AE221" s="21" t="str">
        <f>IF(U221="Vacant","","")</f>
        <v/>
      </c>
      <c r="AF221" s="21" t="str">
        <f>IF(U221="Vacant","No","")</f>
        <v>No</v>
      </c>
      <c r="AG221" s="21" t="str">
        <f>IF(U221="Vacant","6 N/A","")</f>
        <v>6 N/A</v>
      </c>
      <c r="AH221" t="s">
        <v>765</v>
      </c>
      <c r="AI221" t="s">
        <v>313</v>
      </c>
      <c r="AJ221" t="s">
        <v>97</v>
      </c>
      <c r="AK221" t="s">
        <v>58</v>
      </c>
      <c r="AL221" t="s">
        <v>58</v>
      </c>
    </row>
    <row r="222" spans="1:38" x14ac:dyDescent="0.35">
      <c r="A222" s="14" t="s">
        <v>40</v>
      </c>
      <c r="B222" s="14">
        <v>500</v>
      </c>
      <c r="C222" s="14" t="s">
        <v>766</v>
      </c>
      <c r="D222" s="22" t="s">
        <v>767</v>
      </c>
      <c r="E222" s="14">
        <v>1900</v>
      </c>
      <c r="F222" s="23">
        <v>1803000</v>
      </c>
      <c r="G222" s="17">
        <v>38943</v>
      </c>
      <c r="H222" s="26">
        <v>2250000</v>
      </c>
      <c r="I222" s="19">
        <v>19.5</v>
      </c>
      <c r="J222" s="25">
        <v>3478</v>
      </c>
      <c r="K222" s="14">
        <v>40</v>
      </c>
      <c r="L222" s="14">
        <v>38</v>
      </c>
      <c r="M222" s="25">
        <v>3497</v>
      </c>
      <c r="N222" s="21">
        <v>29</v>
      </c>
      <c r="O222" s="21">
        <v>0</v>
      </c>
      <c r="P222" s="17">
        <v>45944</v>
      </c>
      <c r="Q222" s="14">
        <v>0</v>
      </c>
      <c r="R222" s="14" t="s">
        <v>191</v>
      </c>
      <c r="S222" s="14"/>
      <c r="T222" s="14"/>
      <c r="U222" s="21" t="s">
        <v>183</v>
      </c>
      <c r="V222" s="21">
        <f>IF(U222="",0,VLOOKUP(U222,Dropdown_Lists!$B$2:$C$31,2,FALSE))</f>
        <v>20</v>
      </c>
      <c r="W222" s="21" t="str">
        <f>IF(U222="","",VLOOKUP(U222,Dropdown_Lists!$B$2:$D$31,3,FALSE))</f>
        <v>Food &amp; Drink</v>
      </c>
      <c r="X222" s="21" t="s">
        <v>44</v>
      </c>
      <c r="Y222" s="21"/>
      <c r="Z222" s="21" t="s">
        <v>54</v>
      </c>
      <c r="AA222" s="21" t="s">
        <v>58</v>
      </c>
      <c r="AB222" s="21" t="s">
        <v>239</v>
      </c>
      <c r="AC222" s="21">
        <v>3</v>
      </c>
      <c r="AD222" s="21">
        <v>3</v>
      </c>
      <c r="AE222" s="21">
        <v>1</v>
      </c>
      <c r="AF222" s="21" t="s">
        <v>44</v>
      </c>
      <c r="AG222" s="21">
        <v>4</v>
      </c>
      <c r="AH222" t="s">
        <v>768</v>
      </c>
      <c r="AI222" t="s">
        <v>114</v>
      </c>
      <c r="AJ222" t="s">
        <v>91</v>
      </c>
      <c r="AK222" t="s">
        <v>58</v>
      </c>
      <c r="AL222" t="s">
        <v>58</v>
      </c>
    </row>
    <row r="223" spans="1:38" s="12" customFormat="1" x14ac:dyDescent="0.35">
      <c r="A223" s="14" t="s">
        <v>40</v>
      </c>
      <c r="B223" s="14">
        <v>500</v>
      </c>
      <c r="C223" s="14" t="s">
        <v>769</v>
      </c>
      <c r="D223" s="22" t="s">
        <v>770</v>
      </c>
      <c r="E223" s="14">
        <v>1900</v>
      </c>
      <c r="F223" s="23">
        <v>555400</v>
      </c>
      <c r="G223" s="17">
        <v>37833</v>
      </c>
      <c r="H223" s="26">
        <v>576000</v>
      </c>
      <c r="I223" s="19">
        <v>22.6</v>
      </c>
      <c r="J223" s="25">
        <v>803</v>
      </c>
      <c r="K223" s="14">
        <v>17</v>
      </c>
      <c r="L223" s="14">
        <v>38</v>
      </c>
      <c r="M223" s="25">
        <v>3383</v>
      </c>
      <c r="N223" s="21">
        <v>36</v>
      </c>
      <c r="O223" s="21">
        <v>0</v>
      </c>
      <c r="P223" s="17">
        <v>45248</v>
      </c>
      <c r="Q223" s="14">
        <v>1</v>
      </c>
      <c r="R223" s="14" t="s">
        <v>191</v>
      </c>
      <c r="S223" s="14"/>
      <c r="T223" s="14"/>
      <c r="U223" s="21" t="s">
        <v>123</v>
      </c>
      <c r="V223" s="21">
        <f>IF(U223="",0,VLOOKUP(U223,Dropdown_Lists!$B$2:$C$31,2,FALSE))</f>
        <v>23</v>
      </c>
      <c r="W223" s="21" t="str">
        <f>IF(U223="","",VLOOKUP(U223,Dropdown_Lists!$B$2:$D$31,3,FALSE))</f>
        <v>Retail Goods</v>
      </c>
      <c r="X223" s="21" t="s">
        <v>44</v>
      </c>
      <c r="Y223" s="21"/>
      <c r="Z223" s="21" t="s">
        <v>54</v>
      </c>
      <c r="AA223" s="21" t="s">
        <v>44</v>
      </c>
      <c r="AB223" s="21" t="str">
        <f t="shared" ref="AB223:AB268" si="8">IF(U223="Vacant","Vacant","")</f>
        <v/>
      </c>
      <c r="AC223" s="21">
        <v>2</v>
      </c>
      <c r="AD223" s="21">
        <v>2</v>
      </c>
      <c r="AE223" s="21">
        <v>1</v>
      </c>
      <c r="AF223" s="21" t="s">
        <v>44</v>
      </c>
      <c r="AG223" s="21">
        <v>4</v>
      </c>
      <c r="AH223" t="s">
        <v>771</v>
      </c>
      <c r="AI223" t="s">
        <v>46</v>
      </c>
      <c r="AJ223" t="s">
        <v>97</v>
      </c>
      <c r="AK223" t="s">
        <v>44</v>
      </c>
      <c r="AL223" t="s">
        <v>58</v>
      </c>
    </row>
    <row r="224" spans="1:38" x14ac:dyDescent="0.35">
      <c r="A224" s="14" t="s">
        <v>40</v>
      </c>
      <c r="B224" s="14">
        <v>500</v>
      </c>
      <c r="C224" s="14" t="s">
        <v>772</v>
      </c>
      <c r="D224" s="22" t="s">
        <v>773</v>
      </c>
      <c r="E224" s="14">
        <v>1900</v>
      </c>
      <c r="F224" s="23">
        <v>1026000</v>
      </c>
      <c r="G224" s="17">
        <v>44211</v>
      </c>
      <c r="H224" s="26">
        <v>1</v>
      </c>
      <c r="I224" s="19">
        <v>5.0999999999999996</v>
      </c>
      <c r="J224" s="25">
        <v>2514</v>
      </c>
      <c r="K224" s="14">
        <v>21</v>
      </c>
      <c r="L224" s="14">
        <v>34</v>
      </c>
      <c r="M224" s="25">
        <v>2514</v>
      </c>
      <c r="N224" s="21">
        <v>4</v>
      </c>
      <c r="O224" s="21">
        <v>0</v>
      </c>
      <c r="P224" s="17">
        <v>45315</v>
      </c>
      <c r="Q224" s="14">
        <v>0</v>
      </c>
      <c r="R224" s="14" t="s">
        <v>191</v>
      </c>
      <c r="S224" s="14"/>
      <c r="T224" s="14"/>
      <c r="U224" s="21" t="s">
        <v>199</v>
      </c>
      <c r="V224" s="21">
        <f>IF(U224="",0,VLOOKUP(U224,Dropdown_Lists!$B$2:$C$31,2,FALSE))</f>
        <v>3</v>
      </c>
      <c r="W224" s="21" t="str">
        <f>IF(U224="","",VLOOKUP(U224,Dropdown_Lists!$B$2:$D$31,3,FALSE))</f>
        <v>Retail Goods</v>
      </c>
      <c r="X224" s="21" t="s">
        <v>44</v>
      </c>
      <c r="Y224" s="21"/>
      <c r="Z224" s="21" t="s">
        <v>54</v>
      </c>
      <c r="AA224" s="21" t="s">
        <v>44</v>
      </c>
      <c r="AB224" s="21" t="str">
        <f t="shared" si="8"/>
        <v/>
      </c>
      <c r="AC224" s="21">
        <v>2</v>
      </c>
      <c r="AD224" s="21">
        <v>5</v>
      </c>
      <c r="AE224" s="21">
        <v>2</v>
      </c>
      <c r="AF224" s="21" t="s">
        <v>44</v>
      </c>
      <c r="AG224" s="21">
        <v>3</v>
      </c>
      <c r="AH224" t="s">
        <v>196</v>
      </c>
      <c r="AI224" t="s">
        <v>114</v>
      </c>
      <c r="AJ224" t="s">
        <v>97</v>
      </c>
      <c r="AK224" t="s">
        <v>58</v>
      </c>
      <c r="AL224" t="s">
        <v>58</v>
      </c>
    </row>
    <row r="225" spans="1:38" s="12" customFormat="1" x14ac:dyDescent="0.35">
      <c r="A225" s="14" t="s">
        <v>40</v>
      </c>
      <c r="B225" s="14">
        <v>500</v>
      </c>
      <c r="C225" s="14" t="s">
        <v>774</v>
      </c>
      <c r="D225" s="22" t="s">
        <v>775</v>
      </c>
      <c r="E225" s="14">
        <v>1900</v>
      </c>
      <c r="F225" s="23">
        <v>972100</v>
      </c>
      <c r="G225" s="17">
        <v>44943</v>
      </c>
      <c r="H225" s="26">
        <v>1</v>
      </c>
      <c r="I225" s="19">
        <v>3.1</v>
      </c>
      <c r="J225" s="25">
        <v>1765</v>
      </c>
      <c r="K225" s="14">
        <v>20</v>
      </c>
      <c r="L225" s="14">
        <v>47</v>
      </c>
      <c r="M225" s="25">
        <v>1848</v>
      </c>
      <c r="N225" s="21">
        <v>12</v>
      </c>
      <c r="O225" s="21">
        <v>0</v>
      </c>
      <c r="P225" s="17">
        <v>44532</v>
      </c>
      <c r="Q225" s="14">
        <v>0</v>
      </c>
      <c r="R225" s="14" t="s">
        <v>191</v>
      </c>
      <c r="S225" s="14" t="s">
        <v>1835</v>
      </c>
      <c r="T225" s="14" t="s">
        <v>1823</v>
      </c>
      <c r="U225" s="21" t="s">
        <v>405</v>
      </c>
      <c r="V225" s="21">
        <f>IF(U225="",0,VLOOKUP(U225,Dropdown_Lists!$B$2:$C$31,2,FALSE))</f>
        <v>22</v>
      </c>
      <c r="W225" s="21" t="str">
        <f>IF(U225="","",VLOOKUP(U225,Dropdown_Lists!$B$2:$D$31,3,FALSE))</f>
        <v>Retail Goods</v>
      </c>
      <c r="X225" s="21" t="s">
        <v>44</v>
      </c>
      <c r="Y225" s="21"/>
      <c r="Z225" s="21" t="s">
        <v>54</v>
      </c>
      <c r="AA225" s="21" t="s">
        <v>44</v>
      </c>
      <c r="AB225" s="21" t="str">
        <f t="shared" si="8"/>
        <v/>
      </c>
      <c r="AC225" s="21">
        <v>5</v>
      </c>
      <c r="AD225" s="21">
        <v>5</v>
      </c>
      <c r="AE225" s="21">
        <v>3</v>
      </c>
      <c r="AF225" s="21" t="s">
        <v>44</v>
      </c>
      <c r="AG225" s="21">
        <v>3</v>
      </c>
      <c r="AH225" t="s">
        <v>776</v>
      </c>
      <c r="AI225" t="s">
        <v>46</v>
      </c>
      <c r="AJ225" t="s">
        <v>137</v>
      </c>
      <c r="AK225" t="s">
        <v>44</v>
      </c>
      <c r="AL225" t="s">
        <v>44</v>
      </c>
    </row>
    <row r="226" spans="1:38" x14ac:dyDescent="0.35">
      <c r="A226" s="14" t="s">
        <v>40</v>
      </c>
      <c r="B226" s="14">
        <v>500</v>
      </c>
      <c r="C226" s="14" t="s">
        <v>777</v>
      </c>
      <c r="D226" s="22" t="s">
        <v>778</v>
      </c>
      <c r="E226" s="14">
        <v>1900</v>
      </c>
      <c r="F226" s="23">
        <v>709100</v>
      </c>
      <c r="G226" s="17">
        <v>38749</v>
      </c>
      <c r="H226" s="26">
        <v>1150000</v>
      </c>
      <c r="I226" s="19">
        <v>20.100000000000001</v>
      </c>
      <c r="J226" s="25">
        <v>896</v>
      </c>
      <c r="K226" s="14">
        <v>18</v>
      </c>
      <c r="L226" s="14">
        <v>43</v>
      </c>
      <c r="M226" s="25">
        <v>1889</v>
      </c>
      <c r="N226" s="21">
        <v>3</v>
      </c>
      <c r="O226" s="21">
        <v>0</v>
      </c>
      <c r="P226" s="17">
        <v>42231</v>
      </c>
      <c r="Q226" s="14">
        <v>0</v>
      </c>
      <c r="R226" s="14" t="s">
        <v>191</v>
      </c>
      <c r="S226" s="14"/>
      <c r="T226" s="14"/>
      <c r="U226" s="21" t="s">
        <v>199</v>
      </c>
      <c r="V226" s="21">
        <f>IF(U226="",0,VLOOKUP(U226,Dropdown_Lists!$B$2:$C$31,2,FALSE))</f>
        <v>3</v>
      </c>
      <c r="W226" s="21" t="str">
        <f>IF(U226="","",VLOOKUP(U226,Dropdown_Lists!$B$2:$D$31,3,FALSE))</f>
        <v>Retail Goods</v>
      </c>
      <c r="X226" s="21" t="s">
        <v>44</v>
      </c>
      <c r="Y226" s="21"/>
      <c r="Z226" s="21" t="s">
        <v>54</v>
      </c>
      <c r="AA226" s="21" t="s">
        <v>44</v>
      </c>
      <c r="AB226" s="21" t="str">
        <f t="shared" si="8"/>
        <v/>
      </c>
      <c r="AC226" s="21">
        <v>2</v>
      </c>
      <c r="AD226" s="21">
        <v>4</v>
      </c>
      <c r="AE226" s="21">
        <v>2</v>
      </c>
      <c r="AF226" s="21" t="s">
        <v>44</v>
      </c>
      <c r="AG226" s="21">
        <v>3</v>
      </c>
      <c r="AH226" t="s">
        <v>779</v>
      </c>
      <c r="AI226" t="s">
        <v>46</v>
      </c>
      <c r="AJ226" t="s">
        <v>137</v>
      </c>
      <c r="AK226" t="s">
        <v>44</v>
      </c>
      <c r="AL226" t="s">
        <v>44</v>
      </c>
    </row>
    <row r="227" spans="1:38" s="12" customFormat="1" x14ac:dyDescent="0.35">
      <c r="A227" s="14" t="s">
        <v>40</v>
      </c>
      <c r="B227" s="14">
        <v>500</v>
      </c>
      <c r="C227" s="14" t="s">
        <v>780</v>
      </c>
      <c r="D227" s="22" t="s">
        <v>781</v>
      </c>
      <c r="E227" s="14">
        <v>1900</v>
      </c>
      <c r="F227" s="23">
        <v>1135800</v>
      </c>
      <c r="G227" s="17">
        <v>44211</v>
      </c>
      <c r="H227" s="26">
        <v>1</v>
      </c>
      <c r="I227" s="19">
        <v>5.0999999999999996</v>
      </c>
      <c r="J227" s="25">
        <v>2876</v>
      </c>
      <c r="K227" s="14">
        <v>24</v>
      </c>
      <c r="L227" s="14">
        <v>43</v>
      </c>
      <c r="M227" s="25">
        <v>2208</v>
      </c>
      <c r="N227" s="21">
        <v>8</v>
      </c>
      <c r="O227" s="21">
        <v>0</v>
      </c>
      <c r="P227" s="17">
        <v>43206</v>
      </c>
      <c r="Q227" s="14">
        <v>3</v>
      </c>
      <c r="R227" s="14" t="s">
        <v>191</v>
      </c>
      <c r="S227" s="14"/>
      <c r="T227" s="14"/>
      <c r="U227" s="21" t="s">
        <v>209</v>
      </c>
      <c r="V227" s="21">
        <f>IF(U227="",0,VLOOKUP(U227,Dropdown_Lists!$B$2:$C$31,2,FALSE))</f>
        <v>22</v>
      </c>
      <c r="W227" s="21" t="str">
        <f>IF(U227="","",VLOOKUP(U227,Dropdown_Lists!$B$2:$D$31,3,FALSE))</f>
        <v>Retail Goods</v>
      </c>
      <c r="X227" s="21" t="s">
        <v>44</v>
      </c>
      <c r="Y227" s="21"/>
      <c r="Z227" s="21" t="s">
        <v>54</v>
      </c>
      <c r="AA227" s="21" t="s">
        <v>44</v>
      </c>
      <c r="AB227" s="21" t="str">
        <f t="shared" si="8"/>
        <v/>
      </c>
      <c r="AC227" s="21">
        <v>2</v>
      </c>
      <c r="AD227" s="21">
        <v>4</v>
      </c>
      <c r="AE227" s="21">
        <v>2</v>
      </c>
      <c r="AF227" s="21" t="s">
        <v>44</v>
      </c>
      <c r="AG227" s="21">
        <v>4</v>
      </c>
      <c r="AH227" t="s">
        <v>196</v>
      </c>
      <c r="AI227" t="s">
        <v>114</v>
      </c>
      <c r="AJ227" t="s">
        <v>91</v>
      </c>
      <c r="AK227" t="s">
        <v>58</v>
      </c>
      <c r="AL227" t="s">
        <v>58</v>
      </c>
    </row>
    <row r="228" spans="1:38" s="12" customFormat="1" x14ac:dyDescent="0.35">
      <c r="A228" s="14" t="s">
        <v>40</v>
      </c>
      <c r="B228" s="14">
        <v>500</v>
      </c>
      <c r="C228" s="14" t="s">
        <v>782</v>
      </c>
      <c r="D228" s="22" t="s">
        <v>783</v>
      </c>
      <c r="E228" s="14">
        <v>1900</v>
      </c>
      <c r="F228" s="23">
        <v>801100</v>
      </c>
      <c r="G228" s="17">
        <v>44211</v>
      </c>
      <c r="H228" s="26">
        <v>1</v>
      </c>
      <c r="I228" s="19">
        <v>5.0999999999999996</v>
      </c>
      <c r="J228" s="25">
        <v>1614</v>
      </c>
      <c r="K228" s="14">
        <v>18</v>
      </c>
      <c r="L228" s="14">
        <v>45</v>
      </c>
      <c r="M228" s="25">
        <v>1853</v>
      </c>
      <c r="N228" s="21">
        <v>7</v>
      </c>
      <c r="O228" s="21">
        <v>0</v>
      </c>
      <c r="P228" s="17">
        <v>45796</v>
      </c>
      <c r="Q228" s="14">
        <v>1</v>
      </c>
      <c r="R228" s="14" t="s">
        <v>191</v>
      </c>
      <c r="S228" s="14"/>
      <c r="T228" s="14"/>
      <c r="U228" s="21" t="s">
        <v>25</v>
      </c>
      <c r="V228" s="21">
        <f>IF(U228="",0,VLOOKUP(U228,Dropdown_Lists!$B$2:$C$31,2,FALSE))</f>
        <v>0</v>
      </c>
      <c r="W228" s="21" t="str">
        <f>IF(U228="","",VLOOKUP(U228,Dropdown_Lists!$B$2:$D$31,3,FALSE))</f>
        <v>Vacant</v>
      </c>
      <c r="X228" s="21" t="s">
        <v>58</v>
      </c>
      <c r="Y228" s="21" t="s">
        <v>63</v>
      </c>
      <c r="Z228" s="21" t="str">
        <f>IF(U228="Vacant","Vacant","")</f>
        <v>Vacant</v>
      </c>
      <c r="AA228" s="21" t="s">
        <v>44</v>
      </c>
      <c r="AB228" s="21" t="str">
        <f t="shared" si="8"/>
        <v>Vacant</v>
      </c>
      <c r="AC228" s="21">
        <v>1</v>
      </c>
      <c r="AD228" s="21">
        <v>2</v>
      </c>
      <c r="AE228" s="21" t="str">
        <f>IF(U228="Vacant","","")</f>
        <v/>
      </c>
      <c r="AF228" s="21" t="str">
        <f>IF(U228="Vacant","No","")</f>
        <v>No</v>
      </c>
      <c r="AG228" s="21" t="str">
        <f>IF(U228="Vacant","6 N/A","")</f>
        <v>6 N/A</v>
      </c>
      <c r="AH228" t="s">
        <v>196</v>
      </c>
      <c r="AI228" t="s">
        <v>114</v>
      </c>
      <c r="AJ228" t="s">
        <v>137</v>
      </c>
      <c r="AK228" t="s">
        <v>58</v>
      </c>
      <c r="AL228" t="s">
        <v>58</v>
      </c>
    </row>
    <row r="229" spans="1:38" s="12" customFormat="1" x14ac:dyDescent="0.35">
      <c r="A229" s="14" t="s">
        <v>40</v>
      </c>
      <c r="B229" s="14">
        <v>500</v>
      </c>
      <c r="C229" s="14" t="s">
        <v>784</v>
      </c>
      <c r="D229" s="22" t="s">
        <v>785</v>
      </c>
      <c r="E229" s="14">
        <v>1900</v>
      </c>
      <c r="F229" s="23">
        <v>1043100</v>
      </c>
      <c r="G229" s="17">
        <v>44211</v>
      </c>
      <c r="H229" s="26">
        <v>1</v>
      </c>
      <c r="I229" s="19">
        <v>5.0999999999999996</v>
      </c>
      <c r="J229" s="25">
        <v>1770</v>
      </c>
      <c r="K229" s="14">
        <v>20</v>
      </c>
      <c r="L229" s="14">
        <v>44</v>
      </c>
      <c r="M229" s="25">
        <v>2026</v>
      </c>
      <c r="N229" s="21">
        <v>8</v>
      </c>
      <c r="O229" s="21">
        <v>0</v>
      </c>
      <c r="P229" s="17">
        <v>41811</v>
      </c>
      <c r="Q229" s="14">
        <v>1</v>
      </c>
      <c r="R229" s="14" t="s">
        <v>191</v>
      </c>
      <c r="S229" s="14"/>
      <c r="T229" s="14"/>
      <c r="U229" s="21" t="s">
        <v>199</v>
      </c>
      <c r="V229" s="21">
        <f>IF(U229="",0,VLOOKUP(U229,Dropdown_Lists!$B$2:$C$31,2,FALSE))</f>
        <v>3</v>
      </c>
      <c r="W229" s="21" t="str">
        <f>IF(U229="","",VLOOKUP(U229,Dropdown_Lists!$B$2:$D$31,3,FALSE))</f>
        <v>Retail Goods</v>
      </c>
      <c r="X229" s="21" t="s">
        <v>44</v>
      </c>
      <c r="Y229" s="21"/>
      <c r="Z229" s="21" t="s">
        <v>54</v>
      </c>
      <c r="AA229" s="21" t="s">
        <v>44</v>
      </c>
      <c r="AB229" s="21" t="str">
        <f t="shared" si="8"/>
        <v/>
      </c>
      <c r="AC229" s="21">
        <v>3</v>
      </c>
      <c r="AD229" s="21">
        <v>3</v>
      </c>
      <c r="AE229" s="21">
        <v>2</v>
      </c>
      <c r="AF229" s="21" t="s">
        <v>44</v>
      </c>
      <c r="AG229" s="21">
        <v>3</v>
      </c>
      <c r="AH229" t="s">
        <v>196</v>
      </c>
      <c r="AI229" t="s">
        <v>114</v>
      </c>
      <c r="AJ229" t="s">
        <v>137</v>
      </c>
      <c r="AK229" t="s">
        <v>58</v>
      </c>
      <c r="AL229" t="s">
        <v>58</v>
      </c>
    </row>
    <row r="230" spans="1:38" s="12" customFormat="1" x14ac:dyDescent="0.35">
      <c r="A230" s="14" t="s">
        <v>40</v>
      </c>
      <c r="B230" s="14">
        <v>500</v>
      </c>
      <c r="C230" s="14" t="s">
        <v>786</v>
      </c>
      <c r="D230" s="22" t="s">
        <v>787</v>
      </c>
      <c r="E230" s="14">
        <v>1900</v>
      </c>
      <c r="F230" s="23">
        <v>1213000</v>
      </c>
      <c r="G230" s="17">
        <v>44211</v>
      </c>
      <c r="H230" s="26">
        <v>1</v>
      </c>
      <c r="I230" s="19">
        <v>5.0999999999999996</v>
      </c>
      <c r="J230" s="25">
        <v>3980</v>
      </c>
      <c r="K230" s="14">
        <v>44</v>
      </c>
      <c r="L230" s="14">
        <v>26</v>
      </c>
      <c r="M230" s="25">
        <v>4178</v>
      </c>
      <c r="N230" s="21">
        <v>27</v>
      </c>
      <c r="O230" s="21">
        <v>5</v>
      </c>
      <c r="P230" s="17">
        <v>45942</v>
      </c>
      <c r="Q230" s="14">
        <v>0</v>
      </c>
      <c r="R230" s="14" t="s">
        <v>191</v>
      </c>
      <c r="S230" s="14"/>
      <c r="T230" s="14"/>
      <c r="U230" s="21" t="s">
        <v>25</v>
      </c>
      <c r="V230" s="21">
        <f>IF(U230="",0,VLOOKUP(U230,Dropdown_Lists!$B$2:$C$31,2,FALSE))</f>
        <v>0</v>
      </c>
      <c r="W230" s="21" t="str">
        <f>IF(U230="","",VLOOKUP(U230,Dropdown_Lists!$B$2:$D$31,3,FALSE))</f>
        <v>Vacant</v>
      </c>
      <c r="X230" s="21" t="s">
        <v>58</v>
      </c>
      <c r="Y230" s="21" t="s">
        <v>63</v>
      </c>
      <c r="Z230" s="21" t="str">
        <f>IF(U230="Vacant","Vacant","")</f>
        <v>Vacant</v>
      </c>
      <c r="AA230" s="21" t="s">
        <v>58</v>
      </c>
      <c r="AB230" s="21" t="str">
        <f t="shared" si="8"/>
        <v>Vacant</v>
      </c>
      <c r="AC230" s="21">
        <v>1</v>
      </c>
      <c r="AD230" s="21">
        <v>1</v>
      </c>
      <c r="AE230" s="21" t="str">
        <f>IF(U230="Vacant","","")</f>
        <v/>
      </c>
      <c r="AF230" s="21" t="str">
        <f>IF(U230="Vacant","No","")</f>
        <v>No</v>
      </c>
      <c r="AG230" s="21" t="str">
        <f>IF(U230="Vacant","6 N/A","")</f>
        <v>6 N/A</v>
      </c>
      <c r="AH230" t="s">
        <v>196</v>
      </c>
      <c r="AI230" t="s">
        <v>114</v>
      </c>
      <c r="AJ230" t="s">
        <v>287</v>
      </c>
      <c r="AK230" t="s">
        <v>58</v>
      </c>
      <c r="AL230" t="s">
        <v>58</v>
      </c>
    </row>
    <row r="231" spans="1:38" s="12" customFormat="1" x14ac:dyDescent="0.35">
      <c r="A231" s="14" t="s">
        <v>40</v>
      </c>
      <c r="B231" s="14">
        <v>600</v>
      </c>
      <c r="C231" s="14" t="s">
        <v>788</v>
      </c>
      <c r="D231" s="22" t="s">
        <v>789</v>
      </c>
      <c r="E231" s="14">
        <v>1965</v>
      </c>
      <c r="F231" s="23">
        <v>2345300</v>
      </c>
      <c r="G231" s="17">
        <v>26669</v>
      </c>
      <c r="H231" s="26">
        <v>1</v>
      </c>
      <c r="I231" s="19">
        <v>53.2</v>
      </c>
      <c r="J231" s="25">
        <v>9007</v>
      </c>
      <c r="K231" s="14">
        <v>90</v>
      </c>
      <c r="L231" s="14">
        <v>21</v>
      </c>
      <c r="M231" s="25">
        <v>5617</v>
      </c>
      <c r="N231" s="21">
        <v>2</v>
      </c>
      <c r="O231" s="21">
        <v>0</v>
      </c>
      <c r="P231" s="17">
        <v>39672</v>
      </c>
      <c r="Q231" s="14">
        <v>0</v>
      </c>
      <c r="R231" s="14" t="s">
        <v>43</v>
      </c>
      <c r="S231" s="14"/>
      <c r="T231" s="14"/>
      <c r="U231" s="21" t="s">
        <v>544</v>
      </c>
      <c r="V231" s="21">
        <f>IF(U231="",0,VLOOKUP(U231,Dropdown_Lists!$B$2:$C$31,2,FALSE))</f>
        <v>24</v>
      </c>
      <c r="W231" s="21" t="str">
        <f>IF(U231="","",VLOOKUP(U231,Dropdown_Lists!$B$2:$D$31,3,FALSE))</f>
        <v>Civic &amp; Institutional</v>
      </c>
      <c r="X231" s="21" t="s">
        <v>44</v>
      </c>
      <c r="Y231" s="21"/>
      <c r="Z231" s="21" t="str">
        <f>IF(U231="Vacant","Vacant","")</f>
        <v/>
      </c>
      <c r="AA231" s="21"/>
      <c r="AB231" s="21" t="str">
        <f t="shared" si="8"/>
        <v/>
      </c>
      <c r="AC231" s="21">
        <v>5</v>
      </c>
      <c r="AD231" s="21">
        <v>5</v>
      </c>
      <c r="AE231" s="21" t="str">
        <f>IF(U231="Vacant","","")</f>
        <v/>
      </c>
      <c r="AF231" s="21" t="str">
        <f>IF(U231="Vacant","No","")</f>
        <v/>
      </c>
      <c r="AG231" s="21" t="str">
        <f>IF(U231="Vacant","6 N/A","")</f>
        <v/>
      </c>
      <c r="AH231" t="s">
        <v>790</v>
      </c>
      <c r="AI231" t="s">
        <v>46</v>
      </c>
      <c r="AJ231" t="s">
        <v>791</v>
      </c>
      <c r="AK231" t="s">
        <v>44</v>
      </c>
      <c r="AL231" t="s">
        <v>44</v>
      </c>
    </row>
    <row r="232" spans="1:38" s="12" customFormat="1" x14ac:dyDescent="0.35">
      <c r="A232" s="14" t="s">
        <v>40</v>
      </c>
      <c r="B232" s="14">
        <v>600</v>
      </c>
      <c r="C232" s="14" t="s">
        <v>792</v>
      </c>
      <c r="D232" s="22" t="s">
        <v>793</v>
      </c>
      <c r="E232" s="14">
        <v>1900</v>
      </c>
      <c r="F232" s="23">
        <v>712200</v>
      </c>
      <c r="G232" s="17">
        <v>44809</v>
      </c>
      <c r="H232" s="26">
        <v>805000</v>
      </c>
      <c r="I232" s="19">
        <v>3.5</v>
      </c>
      <c r="J232" s="25">
        <v>1232</v>
      </c>
      <c r="K232" s="14">
        <v>21</v>
      </c>
      <c r="L232" s="14">
        <v>40</v>
      </c>
      <c r="M232" s="25">
        <v>1154</v>
      </c>
      <c r="N232" s="21">
        <v>13</v>
      </c>
      <c r="O232" s="21">
        <v>0</v>
      </c>
      <c r="P232" s="17">
        <v>45521</v>
      </c>
      <c r="Q232" s="14">
        <v>1</v>
      </c>
      <c r="R232" s="14" t="s">
        <v>89</v>
      </c>
      <c r="S232" s="14" t="s">
        <v>1836</v>
      </c>
      <c r="T232" s="14" t="s">
        <v>1823</v>
      </c>
      <c r="U232" s="21" t="s">
        <v>179</v>
      </c>
      <c r="V232" s="21">
        <f>IF(U232="",0,VLOOKUP(U232,Dropdown_Lists!$B$2:$C$31,2,FALSE))</f>
        <v>22</v>
      </c>
      <c r="W232" s="21" t="str">
        <f>IF(U232="","",VLOOKUP(U232,Dropdown_Lists!$B$2:$D$31,3,FALSE))</f>
        <v>Arts &amp; Culture</v>
      </c>
      <c r="X232" s="21" t="s">
        <v>44</v>
      </c>
      <c r="Y232" s="21"/>
      <c r="Z232" s="21" t="s">
        <v>54</v>
      </c>
      <c r="AA232" s="21" t="s">
        <v>44</v>
      </c>
      <c r="AB232" s="21" t="str">
        <f t="shared" si="8"/>
        <v/>
      </c>
      <c r="AC232" s="21">
        <v>3</v>
      </c>
      <c r="AD232" s="21">
        <v>3</v>
      </c>
      <c r="AE232" s="21">
        <v>2</v>
      </c>
      <c r="AF232" s="21" t="s">
        <v>44</v>
      </c>
      <c r="AG232" s="21">
        <v>4</v>
      </c>
      <c r="AH232" t="s">
        <v>794</v>
      </c>
      <c r="AI232" t="s">
        <v>795</v>
      </c>
      <c r="AJ232" t="s">
        <v>398</v>
      </c>
      <c r="AK232" t="s">
        <v>58</v>
      </c>
      <c r="AL232" t="s">
        <v>58</v>
      </c>
    </row>
    <row r="233" spans="1:38" s="12" customFormat="1" x14ac:dyDescent="0.35">
      <c r="A233" s="14" t="s">
        <v>40</v>
      </c>
      <c r="B233" s="14">
        <v>600</v>
      </c>
      <c r="C233" s="14" t="s">
        <v>796</v>
      </c>
      <c r="D233" s="22" t="s">
        <v>797</v>
      </c>
      <c r="E233" s="14">
        <v>1900</v>
      </c>
      <c r="F233" s="23">
        <v>513400</v>
      </c>
      <c r="G233" s="17">
        <v>42884</v>
      </c>
      <c r="H233" s="26">
        <v>550000</v>
      </c>
      <c r="I233" s="19">
        <v>8.8000000000000007</v>
      </c>
      <c r="J233" s="25">
        <v>1014</v>
      </c>
      <c r="K233" s="14">
        <v>15</v>
      </c>
      <c r="L233" s="14">
        <v>32</v>
      </c>
      <c r="M233" s="25">
        <v>810</v>
      </c>
      <c r="N233" s="21">
        <v>3</v>
      </c>
      <c r="O233" s="21">
        <v>0</v>
      </c>
      <c r="P233" s="17">
        <v>40589</v>
      </c>
      <c r="Q233" s="14">
        <v>1</v>
      </c>
      <c r="R233" s="14" t="s">
        <v>89</v>
      </c>
      <c r="S233" s="14"/>
      <c r="T233" s="14"/>
      <c r="U233" s="21" t="s">
        <v>53</v>
      </c>
      <c r="V233" s="21">
        <f>IF(U233="",0,VLOOKUP(U233,Dropdown_Lists!$B$2:$C$31,2,FALSE))</f>
        <v>24</v>
      </c>
      <c r="W233" s="21" t="str">
        <f>IF(U233="","",VLOOKUP(U233,Dropdown_Lists!$B$2:$D$31,3,FALSE))</f>
        <v>Personal Services</v>
      </c>
      <c r="X233" s="21" t="s">
        <v>44</v>
      </c>
      <c r="Y233" s="21"/>
      <c r="Z233" s="21" t="s">
        <v>54</v>
      </c>
      <c r="AA233" s="21" t="s">
        <v>44</v>
      </c>
      <c r="AB233" s="21" t="str">
        <f t="shared" si="8"/>
        <v/>
      </c>
      <c r="AC233" s="21">
        <v>4</v>
      </c>
      <c r="AD233" s="21">
        <v>5</v>
      </c>
      <c r="AE233" s="21">
        <v>3</v>
      </c>
      <c r="AF233" s="21" t="s">
        <v>44</v>
      </c>
      <c r="AG233" s="21">
        <v>3</v>
      </c>
      <c r="AH233" t="s">
        <v>798</v>
      </c>
      <c r="AI233" t="s">
        <v>46</v>
      </c>
      <c r="AJ233" t="s">
        <v>97</v>
      </c>
      <c r="AK233" t="s">
        <v>44</v>
      </c>
      <c r="AL233" t="s">
        <v>44</v>
      </c>
    </row>
    <row r="234" spans="1:38" x14ac:dyDescent="0.35">
      <c r="A234" s="14" t="s">
        <v>40</v>
      </c>
      <c r="B234" s="14">
        <v>600</v>
      </c>
      <c r="C234" s="14" t="s">
        <v>799</v>
      </c>
      <c r="D234" s="22" t="s">
        <v>800</v>
      </c>
      <c r="E234" s="14">
        <v>1900</v>
      </c>
      <c r="F234" s="23">
        <v>530700</v>
      </c>
      <c r="G234" s="17">
        <v>44141</v>
      </c>
      <c r="H234" s="26">
        <v>750000</v>
      </c>
      <c r="I234" s="19">
        <v>5.3</v>
      </c>
      <c r="J234" s="25">
        <v>774</v>
      </c>
      <c r="K234" s="14">
        <v>15</v>
      </c>
      <c r="L234" s="14">
        <v>37</v>
      </c>
      <c r="M234" s="25">
        <v>731</v>
      </c>
      <c r="N234" s="21">
        <v>7</v>
      </c>
      <c r="O234" s="21">
        <v>0</v>
      </c>
      <c r="P234" s="17">
        <v>45399</v>
      </c>
      <c r="Q234" s="14">
        <v>7</v>
      </c>
      <c r="R234" s="14" t="s">
        <v>89</v>
      </c>
      <c r="S234" s="14"/>
      <c r="T234" s="14"/>
      <c r="U234" s="21" t="s">
        <v>183</v>
      </c>
      <c r="V234" s="21">
        <f>IF(U234="",0,VLOOKUP(U234,Dropdown_Lists!$B$2:$C$31,2,FALSE))</f>
        <v>20</v>
      </c>
      <c r="W234" s="21" t="str">
        <f>IF(U234="","",VLOOKUP(U234,Dropdown_Lists!$B$2:$D$31,3,FALSE))</f>
        <v>Food &amp; Drink</v>
      </c>
      <c r="X234" s="21" t="s">
        <v>44</v>
      </c>
      <c r="Y234" s="21"/>
      <c r="Z234" s="21" t="s">
        <v>54</v>
      </c>
      <c r="AA234" s="21" t="s">
        <v>44</v>
      </c>
      <c r="AB234" s="21" t="str">
        <f t="shared" si="8"/>
        <v/>
      </c>
      <c r="AC234" s="21">
        <v>3</v>
      </c>
      <c r="AD234" s="21">
        <v>4</v>
      </c>
      <c r="AE234" s="21">
        <v>2</v>
      </c>
      <c r="AF234" s="21" t="s">
        <v>44</v>
      </c>
      <c r="AG234" s="21">
        <v>3</v>
      </c>
      <c r="AH234" t="s">
        <v>801</v>
      </c>
      <c r="AI234" t="s">
        <v>406</v>
      </c>
      <c r="AJ234" t="s">
        <v>398</v>
      </c>
      <c r="AK234" t="s">
        <v>58</v>
      </c>
      <c r="AL234" t="s">
        <v>58</v>
      </c>
    </row>
    <row r="235" spans="1:38" x14ac:dyDescent="0.35">
      <c r="A235" s="14" t="s">
        <v>40</v>
      </c>
      <c r="B235" s="14">
        <v>600</v>
      </c>
      <c r="C235" s="14" t="s">
        <v>802</v>
      </c>
      <c r="D235" s="22" t="s">
        <v>803</v>
      </c>
      <c r="E235" s="14">
        <v>1900</v>
      </c>
      <c r="F235" s="23">
        <v>777400</v>
      </c>
      <c r="G235" s="17">
        <v>36606</v>
      </c>
      <c r="H235" s="26">
        <v>1</v>
      </c>
      <c r="I235" s="19">
        <v>25.9</v>
      </c>
      <c r="J235" s="25">
        <v>870</v>
      </c>
      <c r="K235" s="14">
        <v>17</v>
      </c>
      <c r="L235" s="14">
        <v>51</v>
      </c>
      <c r="M235" s="25">
        <v>963</v>
      </c>
      <c r="N235" s="21">
        <v>10</v>
      </c>
      <c r="O235" s="21">
        <v>0</v>
      </c>
      <c r="P235" s="17">
        <v>45399</v>
      </c>
      <c r="Q235" s="14">
        <v>1</v>
      </c>
      <c r="R235" s="14" t="s">
        <v>89</v>
      </c>
      <c r="S235" s="14"/>
      <c r="T235" s="14"/>
      <c r="U235" s="21" t="s">
        <v>804</v>
      </c>
      <c r="V235" s="21">
        <f>IF(U235="",0,VLOOKUP(U235,Dropdown_Lists!$B$2:$C$31,2,FALSE))</f>
        <v>24</v>
      </c>
      <c r="W235" s="21" t="str">
        <f>IF(U235="","",VLOOKUP(U235,Dropdown_Lists!$B$2:$D$31,3,FALSE))</f>
        <v>Personal Services</v>
      </c>
      <c r="X235" s="21" t="s">
        <v>44</v>
      </c>
      <c r="Y235" s="21"/>
      <c r="Z235" s="21" t="s">
        <v>54</v>
      </c>
      <c r="AA235" s="21" t="s">
        <v>44</v>
      </c>
      <c r="AB235" s="21" t="str">
        <f t="shared" si="8"/>
        <v/>
      </c>
      <c r="AC235" s="21">
        <v>5</v>
      </c>
      <c r="AD235" s="21">
        <v>5</v>
      </c>
      <c r="AE235" s="21">
        <v>3</v>
      </c>
      <c r="AF235" s="21" t="s">
        <v>44</v>
      </c>
      <c r="AG235" s="21">
        <v>4</v>
      </c>
      <c r="AH235" t="s">
        <v>805</v>
      </c>
      <c r="AI235" t="s">
        <v>46</v>
      </c>
      <c r="AJ235" t="s">
        <v>137</v>
      </c>
      <c r="AK235" t="s">
        <v>44</v>
      </c>
      <c r="AL235" t="s">
        <v>44</v>
      </c>
    </row>
    <row r="236" spans="1:38" x14ac:dyDescent="0.35">
      <c r="A236" s="14" t="s">
        <v>40</v>
      </c>
      <c r="B236" s="14">
        <v>600</v>
      </c>
      <c r="C236" s="14" t="s">
        <v>806</v>
      </c>
      <c r="D236" s="22" t="s">
        <v>807</v>
      </c>
      <c r="E236" s="14">
        <v>1900</v>
      </c>
      <c r="F236" s="23">
        <v>524500</v>
      </c>
      <c r="G236" s="17">
        <v>35912</v>
      </c>
      <c r="H236" s="26">
        <v>140000</v>
      </c>
      <c r="I236" s="19">
        <v>27.8</v>
      </c>
      <c r="J236" s="25">
        <v>726</v>
      </c>
      <c r="K236" s="14">
        <v>14</v>
      </c>
      <c r="L236" s="14">
        <v>35</v>
      </c>
      <c r="M236" s="25">
        <v>693</v>
      </c>
      <c r="N236" s="21">
        <v>1</v>
      </c>
      <c r="O236" s="21">
        <v>0</v>
      </c>
      <c r="P236" s="17">
        <v>41337</v>
      </c>
      <c r="Q236" s="14">
        <v>5</v>
      </c>
      <c r="R236" s="14" t="s">
        <v>89</v>
      </c>
      <c r="S236" s="14"/>
      <c r="T236" s="14"/>
      <c r="U236" s="21" t="s">
        <v>624</v>
      </c>
      <c r="V236" s="21">
        <f>IF(U236="",0,VLOOKUP(U236,Dropdown_Lists!$B$2:$C$31,2,FALSE))</f>
        <v>16</v>
      </c>
      <c r="W236" s="21" t="str">
        <f>IF(U236="","",VLOOKUP(U236,Dropdown_Lists!$B$2:$D$31,3,FALSE))</f>
        <v>Financial Services</v>
      </c>
      <c r="X236" s="21" t="s">
        <v>44</v>
      </c>
      <c r="Y236" s="21"/>
      <c r="Z236" s="21" t="s">
        <v>54</v>
      </c>
      <c r="AA236" s="21" t="s">
        <v>44</v>
      </c>
      <c r="AB236" s="21" t="str">
        <f t="shared" si="8"/>
        <v/>
      </c>
      <c r="AC236" s="21">
        <v>1</v>
      </c>
      <c r="AD236" s="21">
        <v>2</v>
      </c>
      <c r="AE236" s="21">
        <v>1</v>
      </c>
      <c r="AF236" s="21" t="s">
        <v>44</v>
      </c>
      <c r="AG236" s="21">
        <v>4</v>
      </c>
      <c r="AH236" t="s">
        <v>808</v>
      </c>
      <c r="AI236" t="s">
        <v>809</v>
      </c>
      <c r="AJ236" t="s">
        <v>156</v>
      </c>
      <c r="AK236" t="s">
        <v>58</v>
      </c>
      <c r="AL236" t="s">
        <v>58</v>
      </c>
    </row>
    <row r="237" spans="1:38" s="12" customFormat="1" x14ac:dyDescent="0.35">
      <c r="A237" s="14" t="s">
        <v>40</v>
      </c>
      <c r="B237" s="14">
        <v>600</v>
      </c>
      <c r="C237" s="27" t="s">
        <v>810</v>
      </c>
      <c r="D237" s="22" t="s">
        <v>811</v>
      </c>
      <c r="E237" s="14">
        <v>1900</v>
      </c>
      <c r="F237" s="23">
        <v>933600</v>
      </c>
      <c r="G237" s="17">
        <v>44349</v>
      </c>
      <c r="H237" s="26">
        <v>925000</v>
      </c>
      <c r="I237" s="19">
        <v>4.7</v>
      </c>
      <c r="J237" s="25">
        <v>1857</v>
      </c>
      <c r="K237" s="14">
        <v>20</v>
      </c>
      <c r="L237" s="14">
        <v>36</v>
      </c>
      <c r="M237" s="25">
        <v>1681</v>
      </c>
      <c r="N237" s="21">
        <v>4</v>
      </c>
      <c r="O237" s="21">
        <v>0</v>
      </c>
      <c r="P237" s="17">
        <v>45565</v>
      </c>
      <c r="Q237" s="14">
        <v>1</v>
      </c>
      <c r="R237" s="14" t="s">
        <v>89</v>
      </c>
      <c r="S237" s="14"/>
      <c r="T237" s="14"/>
      <c r="U237" s="21" t="s">
        <v>204</v>
      </c>
      <c r="V237" s="21">
        <f>IF(U237="",0,VLOOKUP(U237,Dropdown_Lists!$B$2:$C$31,2,FALSE))</f>
        <v>12</v>
      </c>
      <c r="W237" s="21" t="str">
        <f>IF(U237="","",VLOOKUP(U237,Dropdown_Lists!$B$2:$D$31,3,FALSE))</f>
        <v>Retail Goods</v>
      </c>
      <c r="X237" s="21" t="s">
        <v>44</v>
      </c>
      <c r="Y237" s="21"/>
      <c r="Z237" s="21" t="s">
        <v>54</v>
      </c>
      <c r="AA237" s="21" t="s">
        <v>44</v>
      </c>
      <c r="AB237" s="21" t="str">
        <f t="shared" si="8"/>
        <v/>
      </c>
      <c r="AC237" s="21">
        <v>1</v>
      </c>
      <c r="AD237" s="21">
        <v>1</v>
      </c>
      <c r="AE237" s="21">
        <v>2</v>
      </c>
      <c r="AF237" s="21" t="s">
        <v>44</v>
      </c>
      <c r="AG237" s="21">
        <v>3</v>
      </c>
      <c r="AH237" t="s">
        <v>812</v>
      </c>
      <c r="AI237" t="s">
        <v>46</v>
      </c>
      <c r="AJ237" t="s">
        <v>97</v>
      </c>
      <c r="AK237" t="s">
        <v>44</v>
      </c>
      <c r="AL237" t="s">
        <v>58</v>
      </c>
    </row>
    <row r="238" spans="1:38" s="12" customFormat="1" x14ac:dyDescent="0.35">
      <c r="A238" s="14" t="s">
        <v>40</v>
      </c>
      <c r="B238" s="14">
        <v>600</v>
      </c>
      <c r="C238" s="14" t="s">
        <v>813</v>
      </c>
      <c r="D238" s="22" t="s">
        <v>814</v>
      </c>
      <c r="E238" s="14">
        <v>1900</v>
      </c>
      <c r="F238" s="23">
        <v>1000300</v>
      </c>
      <c r="G238" s="17">
        <v>42276</v>
      </c>
      <c r="H238" s="26">
        <v>787400</v>
      </c>
      <c r="I238" s="19">
        <v>10.4</v>
      </c>
      <c r="J238" s="25">
        <v>1836</v>
      </c>
      <c r="K238" s="14">
        <v>20</v>
      </c>
      <c r="L238" s="14">
        <v>37</v>
      </c>
      <c r="M238" s="25">
        <v>1747</v>
      </c>
      <c r="N238" s="21">
        <v>15</v>
      </c>
      <c r="O238" s="21">
        <v>0</v>
      </c>
      <c r="P238" s="17">
        <v>45574</v>
      </c>
      <c r="Q238" s="14">
        <v>5</v>
      </c>
      <c r="R238" s="14" t="s">
        <v>89</v>
      </c>
      <c r="S238" s="14"/>
      <c r="T238" s="14"/>
      <c r="U238" s="21" t="s">
        <v>209</v>
      </c>
      <c r="V238" s="21">
        <f>IF(U238="",0,VLOOKUP(U238,Dropdown_Lists!$B$2:$C$31,2,FALSE))</f>
        <v>22</v>
      </c>
      <c r="W238" s="21" t="str">
        <f>IF(U238="","",VLOOKUP(U238,Dropdown_Lists!$B$2:$D$31,3,FALSE))</f>
        <v>Retail Goods</v>
      </c>
      <c r="X238" s="21" t="s">
        <v>44</v>
      </c>
      <c r="Y238" s="21"/>
      <c r="Z238" s="21" t="s">
        <v>54</v>
      </c>
      <c r="AA238" s="21" t="s">
        <v>44</v>
      </c>
      <c r="AB238" s="21" t="str">
        <f t="shared" si="8"/>
        <v/>
      </c>
      <c r="AC238" s="21">
        <v>2</v>
      </c>
      <c r="AD238" s="21">
        <v>3</v>
      </c>
      <c r="AE238" s="21">
        <v>2</v>
      </c>
      <c r="AF238" s="21" t="s">
        <v>44</v>
      </c>
      <c r="AG238" s="21">
        <v>3</v>
      </c>
      <c r="AH238" t="s">
        <v>815</v>
      </c>
      <c r="AI238" t="s">
        <v>46</v>
      </c>
      <c r="AJ238" t="s">
        <v>97</v>
      </c>
      <c r="AK238" t="s">
        <v>44</v>
      </c>
      <c r="AL238" t="s">
        <v>58</v>
      </c>
    </row>
    <row r="239" spans="1:38" x14ac:dyDescent="0.35">
      <c r="A239" s="14" t="s">
        <v>40</v>
      </c>
      <c r="B239" s="14">
        <v>600</v>
      </c>
      <c r="C239" s="14" t="s">
        <v>816</v>
      </c>
      <c r="D239" s="22" t="s">
        <v>817</v>
      </c>
      <c r="E239" s="14">
        <v>1900</v>
      </c>
      <c r="F239" s="23">
        <v>520600</v>
      </c>
      <c r="G239" s="17">
        <v>42276</v>
      </c>
      <c r="H239" s="26">
        <v>787400</v>
      </c>
      <c r="I239" s="19">
        <v>10.4</v>
      </c>
      <c r="J239" s="25">
        <v>1050</v>
      </c>
      <c r="K239" s="14">
        <v>18</v>
      </c>
      <c r="L239" s="14">
        <v>36</v>
      </c>
      <c r="M239" s="25">
        <v>1500</v>
      </c>
      <c r="N239" s="21">
        <v>2</v>
      </c>
      <c r="O239" s="21">
        <v>0</v>
      </c>
      <c r="P239" s="17">
        <v>39854</v>
      </c>
      <c r="Q239" s="14">
        <v>2</v>
      </c>
      <c r="R239" s="14" t="s">
        <v>89</v>
      </c>
      <c r="S239" s="14"/>
      <c r="T239" s="14"/>
      <c r="U239" s="21" t="s">
        <v>204</v>
      </c>
      <c r="V239" s="21">
        <f>IF(U239="",0,VLOOKUP(U239,Dropdown_Lists!$B$2:$C$31,2,FALSE))</f>
        <v>12</v>
      </c>
      <c r="W239" s="21" t="str">
        <f>IF(U239="","",VLOOKUP(U239,Dropdown_Lists!$B$2:$D$31,3,FALSE))</f>
        <v>Retail Goods</v>
      </c>
      <c r="X239" s="21" t="s">
        <v>44</v>
      </c>
      <c r="Y239" s="21"/>
      <c r="Z239" s="21" t="s">
        <v>54</v>
      </c>
      <c r="AA239" s="21" t="s">
        <v>44</v>
      </c>
      <c r="AB239" s="21" t="str">
        <f t="shared" si="8"/>
        <v/>
      </c>
      <c r="AC239" s="21">
        <v>1</v>
      </c>
      <c r="AD239" s="21">
        <v>1</v>
      </c>
      <c r="AE239" s="21">
        <v>1</v>
      </c>
      <c r="AF239" s="21" t="s">
        <v>44</v>
      </c>
      <c r="AG239" s="21">
        <v>3</v>
      </c>
      <c r="AH239" t="s">
        <v>815</v>
      </c>
      <c r="AI239" t="s">
        <v>46</v>
      </c>
      <c r="AJ239" t="s">
        <v>97</v>
      </c>
      <c r="AK239" t="s">
        <v>44</v>
      </c>
      <c r="AL239" t="s">
        <v>58</v>
      </c>
    </row>
    <row r="240" spans="1:38" x14ac:dyDescent="0.35">
      <c r="A240" s="14" t="s">
        <v>40</v>
      </c>
      <c r="B240" s="14">
        <v>600</v>
      </c>
      <c r="C240" s="14" t="s">
        <v>818</v>
      </c>
      <c r="D240" s="22" t="s">
        <v>819</v>
      </c>
      <c r="E240" s="14">
        <v>1900</v>
      </c>
      <c r="F240" s="23">
        <v>583000</v>
      </c>
      <c r="G240" s="17">
        <v>44271</v>
      </c>
      <c r="H240" s="26">
        <v>765000</v>
      </c>
      <c r="I240" s="19">
        <v>5</v>
      </c>
      <c r="J240" s="25">
        <v>1506</v>
      </c>
      <c r="K240" s="14">
        <v>18</v>
      </c>
      <c r="L240" s="14">
        <v>36</v>
      </c>
      <c r="M240" s="25">
        <v>1572</v>
      </c>
      <c r="N240" s="21">
        <v>14</v>
      </c>
      <c r="O240" s="21">
        <v>0</v>
      </c>
      <c r="P240" s="17">
        <v>45740</v>
      </c>
      <c r="Q240" s="14">
        <v>10</v>
      </c>
      <c r="R240" s="14" t="s">
        <v>89</v>
      </c>
      <c r="S240" s="14"/>
      <c r="T240" s="14"/>
      <c r="U240" s="21" t="s">
        <v>25</v>
      </c>
      <c r="V240" s="21">
        <f>IF(U240="",0,VLOOKUP(U240,Dropdown_Lists!$B$2:$C$31,2,FALSE))</f>
        <v>0</v>
      </c>
      <c r="W240" s="21" t="str">
        <f>IF(U240="","",VLOOKUP(U240,Dropdown_Lists!$B$2:$D$31,3,FALSE))</f>
        <v>Vacant</v>
      </c>
      <c r="X240" s="21" t="s">
        <v>58</v>
      </c>
      <c r="Y240" s="21" t="s">
        <v>60</v>
      </c>
      <c r="Z240" s="21" t="str">
        <f>IF(U240="Vacant","Vacant","")</f>
        <v>Vacant</v>
      </c>
      <c r="AA240" s="21" t="s">
        <v>44</v>
      </c>
      <c r="AB240" s="21" t="str">
        <f t="shared" si="8"/>
        <v>Vacant</v>
      </c>
      <c r="AC240" s="21">
        <v>3</v>
      </c>
      <c r="AD240" s="21">
        <v>4</v>
      </c>
      <c r="AE240" s="21" t="str">
        <f>IF(U240="Vacant","","")</f>
        <v/>
      </c>
      <c r="AF240" s="21" t="str">
        <f>IF(U240="Vacant","No","")</f>
        <v>No</v>
      </c>
      <c r="AG240" s="21" t="str">
        <f>IF(U240="Vacant","6 N/A","")</f>
        <v>6 N/A</v>
      </c>
      <c r="AH240" t="s">
        <v>820</v>
      </c>
      <c r="AI240" t="s">
        <v>46</v>
      </c>
      <c r="AJ240" t="s">
        <v>156</v>
      </c>
      <c r="AK240" t="s">
        <v>44</v>
      </c>
      <c r="AL240" t="s">
        <v>58</v>
      </c>
    </row>
    <row r="241" spans="1:38" x14ac:dyDescent="0.35">
      <c r="A241" s="14" t="s">
        <v>40</v>
      </c>
      <c r="B241" s="14">
        <v>600</v>
      </c>
      <c r="C241" s="14" t="s">
        <v>821</v>
      </c>
      <c r="D241" s="22" t="s">
        <v>822</v>
      </c>
      <c r="E241" s="14">
        <v>1900</v>
      </c>
      <c r="F241" s="23">
        <v>992000</v>
      </c>
      <c r="G241" s="17">
        <v>38233</v>
      </c>
      <c r="H241" s="26">
        <v>950000</v>
      </c>
      <c r="I241" s="19">
        <v>21.5</v>
      </c>
      <c r="J241" s="25">
        <v>2610</v>
      </c>
      <c r="K241" s="14">
        <v>28</v>
      </c>
      <c r="L241" s="14">
        <v>35</v>
      </c>
      <c r="M241" s="25">
        <v>2767</v>
      </c>
      <c r="N241" s="21">
        <v>1</v>
      </c>
      <c r="O241" s="21">
        <v>0</v>
      </c>
      <c r="P241" s="17">
        <v>45496</v>
      </c>
      <c r="Q241" s="14">
        <v>0</v>
      </c>
      <c r="R241" s="14" t="s">
        <v>89</v>
      </c>
      <c r="S241" s="14"/>
      <c r="T241" s="14"/>
      <c r="U241" s="21" t="s">
        <v>199</v>
      </c>
      <c r="V241" s="21">
        <f>IF(U241="",0,VLOOKUP(U241,Dropdown_Lists!$B$2:$C$31,2,FALSE))</f>
        <v>3</v>
      </c>
      <c r="W241" s="21" t="str">
        <f>IF(U241="","",VLOOKUP(U241,Dropdown_Lists!$B$2:$D$31,3,FALSE))</f>
        <v>Retail Goods</v>
      </c>
      <c r="X241" s="21" t="s">
        <v>44</v>
      </c>
      <c r="Y241" s="21"/>
      <c r="Z241" s="21" t="s">
        <v>54</v>
      </c>
      <c r="AA241" s="21" t="s">
        <v>44</v>
      </c>
      <c r="AB241" s="21" t="str">
        <f t="shared" si="8"/>
        <v/>
      </c>
      <c r="AC241" s="21">
        <v>2</v>
      </c>
      <c r="AD241" s="21">
        <v>2</v>
      </c>
      <c r="AE241" s="21">
        <v>2</v>
      </c>
      <c r="AF241" s="21" t="s">
        <v>44</v>
      </c>
      <c r="AG241" s="21">
        <v>3</v>
      </c>
      <c r="AH241" t="s">
        <v>823</v>
      </c>
      <c r="AI241" t="s">
        <v>46</v>
      </c>
      <c r="AJ241" t="s">
        <v>156</v>
      </c>
      <c r="AK241" t="s">
        <v>44</v>
      </c>
      <c r="AL241" t="s">
        <v>58</v>
      </c>
    </row>
    <row r="242" spans="1:38" s="12" customFormat="1" x14ac:dyDescent="0.35">
      <c r="A242" s="14" t="s">
        <v>40</v>
      </c>
      <c r="B242" s="14">
        <v>600</v>
      </c>
      <c r="C242" s="14" t="s">
        <v>824</v>
      </c>
      <c r="D242" s="22" t="s">
        <v>825</v>
      </c>
      <c r="E242" s="14">
        <v>1900</v>
      </c>
      <c r="F242" s="23">
        <v>1370600</v>
      </c>
      <c r="G242" s="17">
        <v>38081</v>
      </c>
      <c r="H242" s="26">
        <v>1</v>
      </c>
      <c r="I242" s="19">
        <v>21.9</v>
      </c>
      <c r="J242" s="25">
        <v>2278</v>
      </c>
      <c r="K242" s="14">
        <v>25</v>
      </c>
      <c r="L242" s="14">
        <v>41</v>
      </c>
      <c r="M242" s="25">
        <v>2210</v>
      </c>
      <c r="N242" s="21">
        <v>20</v>
      </c>
      <c r="O242" s="21">
        <v>0</v>
      </c>
      <c r="P242" s="17">
        <v>45781</v>
      </c>
      <c r="Q242" s="14">
        <v>0</v>
      </c>
      <c r="R242" s="14" t="s">
        <v>89</v>
      </c>
      <c r="S242" s="14"/>
      <c r="T242" s="14"/>
      <c r="U242" s="21" t="s">
        <v>199</v>
      </c>
      <c r="V242" s="21">
        <f>IF(U242="",0,VLOOKUP(U242,Dropdown_Lists!$B$2:$C$31,2,FALSE))</f>
        <v>3</v>
      </c>
      <c r="W242" s="21" t="str">
        <f>IF(U242="","",VLOOKUP(U242,Dropdown_Lists!$B$2:$D$31,3,FALSE))</f>
        <v>Retail Goods</v>
      </c>
      <c r="X242" s="21" t="s">
        <v>44</v>
      </c>
      <c r="Y242" s="21"/>
      <c r="Z242" s="21" t="s">
        <v>54</v>
      </c>
      <c r="AA242" s="21" t="s">
        <v>44</v>
      </c>
      <c r="AB242" s="21" t="str">
        <f t="shared" si="8"/>
        <v/>
      </c>
      <c r="AC242" s="21">
        <v>3</v>
      </c>
      <c r="AD242" s="21">
        <v>5</v>
      </c>
      <c r="AE242" s="21">
        <v>2</v>
      </c>
      <c r="AF242" s="21" t="s">
        <v>44</v>
      </c>
      <c r="AG242" s="21">
        <v>3</v>
      </c>
      <c r="AH242" t="s">
        <v>826</v>
      </c>
      <c r="AI242" t="s">
        <v>46</v>
      </c>
      <c r="AJ242" t="s">
        <v>97</v>
      </c>
      <c r="AK242" t="s">
        <v>44</v>
      </c>
      <c r="AL242" t="s">
        <v>58</v>
      </c>
    </row>
    <row r="243" spans="1:38" s="12" customFormat="1" x14ac:dyDescent="0.35">
      <c r="A243" s="14" t="s">
        <v>40</v>
      </c>
      <c r="B243" s="14">
        <v>600</v>
      </c>
      <c r="C243" s="14" t="s">
        <v>827</v>
      </c>
      <c r="D243" s="22" t="s">
        <v>828</v>
      </c>
      <c r="E243" s="14">
        <v>1900</v>
      </c>
      <c r="F243" s="23">
        <v>440700</v>
      </c>
      <c r="G243" s="17">
        <v>36578</v>
      </c>
      <c r="H243" s="26">
        <v>195000</v>
      </c>
      <c r="I243" s="19">
        <v>26</v>
      </c>
      <c r="J243" s="25">
        <v>839</v>
      </c>
      <c r="K243" s="14">
        <v>14</v>
      </c>
      <c r="L243" s="14">
        <v>42</v>
      </c>
      <c r="M243" s="25">
        <v>598</v>
      </c>
      <c r="N243" s="21">
        <v>0</v>
      </c>
      <c r="O243" s="21">
        <v>0</v>
      </c>
      <c r="P243" s="17"/>
      <c r="Q243" s="14">
        <v>7</v>
      </c>
      <c r="R243" s="14" t="s">
        <v>89</v>
      </c>
      <c r="S243" s="14"/>
      <c r="T243" s="14"/>
      <c r="U243" s="21" t="s">
        <v>624</v>
      </c>
      <c r="V243" s="21">
        <f>IF(U243="",0,VLOOKUP(U243,Dropdown_Lists!$B$2:$C$31,2,FALSE))</f>
        <v>16</v>
      </c>
      <c r="W243" s="21" t="str">
        <f>IF(U243="","",VLOOKUP(U243,Dropdown_Lists!$B$2:$D$31,3,FALSE))</f>
        <v>Financial Services</v>
      </c>
      <c r="X243" s="21" t="s">
        <v>44</v>
      </c>
      <c r="Y243" s="21"/>
      <c r="Z243" s="21" t="s">
        <v>54</v>
      </c>
      <c r="AA243" s="21" t="s">
        <v>44</v>
      </c>
      <c r="AB243" s="21" t="str">
        <f t="shared" si="8"/>
        <v/>
      </c>
      <c r="AC243" s="21">
        <v>1</v>
      </c>
      <c r="AD243" s="21">
        <v>3</v>
      </c>
      <c r="AE243" s="21">
        <v>1</v>
      </c>
      <c r="AF243" s="21" t="s">
        <v>44</v>
      </c>
      <c r="AG243" s="21">
        <v>3</v>
      </c>
      <c r="AH243" t="s">
        <v>829</v>
      </c>
      <c r="AI243" t="s">
        <v>46</v>
      </c>
      <c r="AJ243" t="s">
        <v>97</v>
      </c>
      <c r="AK243" t="s">
        <v>44</v>
      </c>
      <c r="AL243" t="s">
        <v>58</v>
      </c>
    </row>
    <row r="244" spans="1:38" s="12" customFormat="1" x14ac:dyDescent="0.35">
      <c r="A244" s="14" t="s">
        <v>40</v>
      </c>
      <c r="B244" s="14">
        <v>600</v>
      </c>
      <c r="C244" s="14" t="s">
        <v>830</v>
      </c>
      <c r="D244" s="22" t="s">
        <v>831</v>
      </c>
      <c r="E244" s="14">
        <v>1900</v>
      </c>
      <c r="F244" s="23">
        <v>695900</v>
      </c>
      <c r="G244" s="17">
        <v>42922</v>
      </c>
      <c r="H244" s="26">
        <v>350000</v>
      </c>
      <c r="I244" s="19">
        <v>8.6999999999999993</v>
      </c>
      <c r="J244" s="25">
        <v>754</v>
      </c>
      <c r="K244" s="14">
        <v>13</v>
      </c>
      <c r="L244" s="14">
        <v>36</v>
      </c>
      <c r="M244" s="25">
        <v>770</v>
      </c>
      <c r="N244" s="21">
        <v>17</v>
      </c>
      <c r="O244" s="21">
        <v>0</v>
      </c>
      <c r="P244" s="17">
        <v>43677</v>
      </c>
      <c r="Q244" s="14">
        <v>8</v>
      </c>
      <c r="R244" s="14" t="s">
        <v>89</v>
      </c>
      <c r="S244" s="14"/>
      <c r="T244" s="14"/>
      <c r="U244" s="21" t="s">
        <v>267</v>
      </c>
      <c r="V244" s="21">
        <f>IF(U244="",0,VLOOKUP(U244,Dropdown_Lists!$B$2:$C$31,2,FALSE))</f>
        <v>24</v>
      </c>
      <c r="W244" s="21" t="str">
        <f>IF(U244="","",VLOOKUP(U244,Dropdown_Lists!$B$2:$D$31,3,FALSE))</f>
        <v>Health &amp; Wellness</v>
      </c>
      <c r="X244" s="21" t="s">
        <v>44</v>
      </c>
      <c r="Y244" s="21"/>
      <c r="Z244" s="21" t="s">
        <v>54</v>
      </c>
      <c r="AA244" s="21" t="s">
        <v>44</v>
      </c>
      <c r="AB244" s="21" t="str">
        <f t="shared" si="8"/>
        <v/>
      </c>
      <c r="AC244" s="21">
        <v>1</v>
      </c>
      <c r="AD244" s="21">
        <v>4</v>
      </c>
      <c r="AE244" s="21">
        <v>1</v>
      </c>
      <c r="AF244" s="21" t="s">
        <v>44</v>
      </c>
      <c r="AG244" s="21">
        <v>3</v>
      </c>
      <c r="AH244" t="s">
        <v>832</v>
      </c>
      <c r="AI244" t="s">
        <v>46</v>
      </c>
      <c r="AJ244" t="s">
        <v>241</v>
      </c>
      <c r="AK244" t="s">
        <v>44</v>
      </c>
      <c r="AL244" t="s">
        <v>58</v>
      </c>
    </row>
    <row r="245" spans="1:38" s="12" customFormat="1" x14ac:dyDescent="0.35">
      <c r="A245" s="14" t="s">
        <v>40</v>
      </c>
      <c r="B245" s="14">
        <v>600</v>
      </c>
      <c r="C245" s="14" t="s">
        <v>833</v>
      </c>
      <c r="D245" s="22" t="s">
        <v>834</v>
      </c>
      <c r="E245" s="14">
        <v>1900</v>
      </c>
      <c r="F245" s="23">
        <v>548000</v>
      </c>
      <c r="G245" s="17">
        <v>44211</v>
      </c>
      <c r="H245" s="26">
        <v>1</v>
      </c>
      <c r="I245" s="19">
        <v>5.0999999999999996</v>
      </c>
      <c r="J245" s="25">
        <v>916</v>
      </c>
      <c r="K245" s="14">
        <v>16</v>
      </c>
      <c r="L245" s="14">
        <v>36</v>
      </c>
      <c r="M245" s="25">
        <v>862</v>
      </c>
      <c r="N245" s="21">
        <v>1</v>
      </c>
      <c r="O245" s="21">
        <v>0</v>
      </c>
      <c r="P245" s="17">
        <v>41811</v>
      </c>
      <c r="Q245" s="14">
        <v>1</v>
      </c>
      <c r="R245" s="14" t="s">
        <v>89</v>
      </c>
      <c r="S245" s="14"/>
      <c r="T245" s="14"/>
      <c r="U245" s="21" t="s">
        <v>25</v>
      </c>
      <c r="V245" s="21">
        <f>IF(U245="",0,VLOOKUP(U245,Dropdown_Lists!$B$2:$C$31,2,FALSE))</f>
        <v>0</v>
      </c>
      <c r="W245" s="21" t="str">
        <f>IF(U245="","",VLOOKUP(U245,Dropdown_Lists!$B$2:$D$31,3,FALSE))</f>
        <v>Vacant</v>
      </c>
      <c r="X245" s="21" t="s">
        <v>58</v>
      </c>
      <c r="Y245" s="21" t="s">
        <v>60</v>
      </c>
      <c r="Z245" s="21" t="str">
        <f>IF(U245="Vacant","Vacant","")</f>
        <v>Vacant</v>
      </c>
      <c r="AA245" s="21" t="s">
        <v>44</v>
      </c>
      <c r="AB245" s="21" t="str">
        <f t="shared" si="8"/>
        <v>Vacant</v>
      </c>
      <c r="AC245" s="21">
        <v>1</v>
      </c>
      <c r="AD245" s="21">
        <v>1</v>
      </c>
      <c r="AE245" s="21" t="str">
        <f>IF(U245="Vacant","","")</f>
        <v/>
      </c>
      <c r="AF245" s="21" t="str">
        <f>IF(U245="Vacant","No","")</f>
        <v>No</v>
      </c>
      <c r="AG245" s="21" t="str">
        <f>IF(U245="Vacant","6 N/A","")</f>
        <v>6 N/A</v>
      </c>
      <c r="AH245" t="s">
        <v>196</v>
      </c>
      <c r="AI245" t="s">
        <v>114</v>
      </c>
      <c r="AJ245" t="s">
        <v>97</v>
      </c>
      <c r="AK245" t="s">
        <v>58</v>
      </c>
      <c r="AL245" t="s">
        <v>58</v>
      </c>
    </row>
    <row r="246" spans="1:38" s="12" customFormat="1" x14ac:dyDescent="0.35">
      <c r="A246" s="14" t="s">
        <v>40</v>
      </c>
      <c r="B246" s="14">
        <v>600</v>
      </c>
      <c r="C246" s="14" t="s">
        <v>835</v>
      </c>
      <c r="D246" s="22" t="s">
        <v>836</v>
      </c>
      <c r="E246" s="14">
        <v>1900</v>
      </c>
      <c r="F246" s="23">
        <v>528400</v>
      </c>
      <c r="G246" s="17">
        <v>39544</v>
      </c>
      <c r="H246" s="26">
        <v>660000</v>
      </c>
      <c r="I246" s="19">
        <v>17.899999999999999</v>
      </c>
      <c r="J246" s="25">
        <v>934</v>
      </c>
      <c r="K246" s="14">
        <v>16</v>
      </c>
      <c r="L246" s="14">
        <v>36</v>
      </c>
      <c r="M246" s="25">
        <v>889</v>
      </c>
      <c r="N246" s="21">
        <v>17</v>
      </c>
      <c r="O246" s="21">
        <v>1</v>
      </c>
      <c r="P246" s="17">
        <v>44984</v>
      </c>
      <c r="Q246" s="14">
        <v>2</v>
      </c>
      <c r="R246" s="14" t="s">
        <v>89</v>
      </c>
      <c r="S246" s="14"/>
      <c r="T246" s="14"/>
      <c r="U246" s="21" t="s">
        <v>204</v>
      </c>
      <c r="V246" s="21">
        <f>IF(U246="",0,VLOOKUP(U246,Dropdown_Lists!$B$2:$C$31,2,FALSE))</f>
        <v>12</v>
      </c>
      <c r="W246" s="21" t="str">
        <f>IF(U246="","",VLOOKUP(U246,Dropdown_Lists!$B$2:$D$31,3,FALSE))</f>
        <v>Retail Goods</v>
      </c>
      <c r="X246" s="21" t="s">
        <v>44</v>
      </c>
      <c r="Y246" s="21"/>
      <c r="Z246" s="21" t="s">
        <v>54</v>
      </c>
      <c r="AA246" s="21" t="s">
        <v>44</v>
      </c>
      <c r="AB246" s="21" t="str">
        <f t="shared" si="8"/>
        <v/>
      </c>
      <c r="AC246" s="21">
        <v>2</v>
      </c>
      <c r="AD246" s="21">
        <v>4</v>
      </c>
      <c r="AE246" s="21">
        <v>2</v>
      </c>
      <c r="AF246" s="21" t="s">
        <v>44</v>
      </c>
      <c r="AG246" s="21">
        <v>3</v>
      </c>
      <c r="AH246" t="s">
        <v>837</v>
      </c>
      <c r="AI246" t="s">
        <v>46</v>
      </c>
      <c r="AJ246" t="s">
        <v>97</v>
      </c>
      <c r="AK246" t="s">
        <v>44</v>
      </c>
      <c r="AL246" t="s">
        <v>44</v>
      </c>
    </row>
    <row r="247" spans="1:38" s="12" customFormat="1" x14ac:dyDescent="0.35">
      <c r="A247" s="14" t="s">
        <v>40</v>
      </c>
      <c r="B247" s="14">
        <v>600</v>
      </c>
      <c r="C247" s="14" t="s">
        <v>838</v>
      </c>
      <c r="D247" s="22" t="s">
        <v>839</v>
      </c>
      <c r="E247" s="14">
        <v>1900</v>
      </c>
      <c r="F247" s="23">
        <v>909500</v>
      </c>
      <c r="G247" s="17">
        <v>40336</v>
      </c>
      <c r="H247" s="26">
        <v>1</v>
      </c>
      <c r="I247" s="19">
        <v>15.7</v>
      </c>
      <c r="J247" s="25">
        <v>1605</v>
      </c>
      <c r="K247" s="14">
        <v>27</v>
      </c>
      <c r="L247" s="14">
        <v>37</v>
      </c>
      <c r="M247" s="25">
        <v>1485</v>
      </c>
      <c r="N247" s="21">
        <v>10</v>
      </c>
      <c r="O247" s="21">
        <v>0</v>
      </c>
      <c r="P247" s="17">
        <v>45964</v>
      </c>
      <c r="Q247" s="14">
        <v>0</v>
      </c>
      <c r="R247" s="14" t="s">
        <v>89</v>
      </c>
      <c r="S247" s="14"/>
      <c r="T247" s="14"/>
      <c r="U247" s="21" t="s">
        <v>25</v>
      </c>
      <c r="V247" s="21">
        <f>IF(U247="",0,VLOOKUP(U247,Dropdown_Lists!$B$2:$C$31,2,FALSE))</f>
        <v>0</v>
      </c>
      <c r="W247" s="21" t="str">
        <f>IF(U247="","",VLOOKUP(U247,Dropdown_Lists!$B$2:$D$31,3,FALSE))</f>
        <v>Vacant</v>
      </c>
      <c r="X247" s="21" t="s">
        <v>58</v>
      </c>
      <c r="Y247" s="21" t="s">
        <v>63</v>
      </c>
      <c r="Z247" s="21" t="str">
        <f t="shared" ref="Z247:Z267" si="9">IF(U247="Vacant","Vacant","")</f>
        <v>Vacant</v>
      </c>
      <c r="AA247" s="21" t="s">
        <v>58</v>
      </c>
      <c r="AB247" s="21" t="str">
        <f t="shared" si="8"/>
        <v>Vacant</v>
      </c>
      <c r="AC247" s="21">
        <v>1</v>
      </c>
      <c r="AD247" s="21">
        <v>3</v>
      </c>
      <c r="AE247" s="21" t="str">
        <f t="shared" ref="AE247:AE267" si="10">IF(U247="Vacant","","")</f>
        <v/>
      </c>
      <c r="AF247" s="21" t="str">
        <f t="shared" ref="AF247:AF267" si="11">IF(U247="Vacant","No","")</f>
        <v>No</v>
      </c>
      <c r="AG247" s="21" t="str">
        <f t="shared" ref="AG247:AG267" si="12">IF(U247="Vacant","6 N/A","")</f>
        <v>6 N/A</v>
      </c>
      <c r="AH247" t="s">
        <v>840</v>
      </c>
      <c r="AI247" t="s">
        <v>841</v>
      </c>
      <c r="AJ247" t="s">
        <v>156</v>
      </c>
      <c r="AK247" t="s">
        <v>58</v>
      </c>
      <c r="AL247" t="s">
        <v>44</v>
      </c>
    </row>
    <row r="248" spans="1:38" s="12" customFormat="1" x14ac:dyDescent="0.35">
      <c r="A248" s="14" t="s">
        <v>40</v>
      </c>
      <c r="B248" s="14">
        <v>700</v>
      </c>
      <c r="C248" s="14" t="s">
        <v>842</v>
      </c>
      <c r="D248" s="22" t="s">
        <v>843</v>
      </c>
      <c r="E248" s="14">
        <v>1975</v>
      </c>
      <c r="F248" s="23">
        <v>714400</v>
      </c>
      <c r="G248" s="17">
        <v>40752</v>
      </c>
      <c r="H248" s="26">
        <v>429000</v>
      </c>
      <c r="I248" s="19">
        <v>14.6</v>
      </c>
      <c r="J248" s="25">
        <v>1570</v>
      </c>
      <c r="K248" s="14">
        <v>24</v>
      </c>
      <c r="L248" s="14">
        <v>30</v>
      </c>
      <c r="M248" s="25">
        <v>1033</v>
      </c>
      <c r="N248" s="21">
        <v>3</v>
      </c>
      <c r="O248" s="21">
        <v>0</v>
      </c>
      <c r="P248" s="17">
        <v>45836</v>
      </c>
      <c r="Q248" s="14">
        <v>1</v>
      </c>
      <c r="R248" s="14" t="s">
        <v>43</v>
      </c>
      <c r="S248" s="14"/>
      <c r="T248" s="14"/>
      <c r="U248" s="21"/>
      <c r="V248" s="21">
        <f>IF(U248="",0,VLOOKUP(U248,Dropdown_Lists!$B$2:$C$31,2,FALSE))</f>
        <v>0</v>
      </c>
      <c r="W248" s="21" t="str">
        <f>IF(U248="","",VLOOKUP(U248,Dropdown_Lists!$B$2:$D$31,3,FALSE))</f>
        <v/>
      </c>
      <c r="X248" s="21" t="s">
        <v>44</v>
      </c>
      <c r="Y248" s="21"/>
      <c r="Z248" s="21" t="str">
        <f t="shared" si="9"/>
        <v/>
      </c>
      <c r="AA248" s="21"/>
      <c r="AB248" s="21" t="str">
        <f t="shared" si="8"/>
        <v/>
      </c>
      <c r="AC248" s="21"/>
      <c r="AD248" s="21"/>
      <c r="AE248" s="21" t="str">
        <f t="shared" si="10"/>
        <v/>
      </c>
      <c r="AF248" s="21" t="str">
        <f t="shared" si="11"/>
        <v/>
      </c>
      <c r="AG248" s="21" t="str">
        <f t="shared" si="12"/>
        <v/>
      </c>
      <c r="AH248" t="s">
        <v>844</v>
      </c>
      <c r="AI248" t="s">
        <v>46</v>
      </c>
      <c r="AJ248" t="s">
        <v>845</v>
      </c>
      <c r="AK248" t="s">
        <v>44</v>
      </c>
      <c r="AL248" t="s">
        <v>44</v>
      </c>
    </row>
    <row r="249" spans="1:38" s="12" customFormat="1" x14ac:dyDescent="0.35">
      <c r="A249" s="14" t="s">
        <v>40</v>
      </c>
      <c r="B249" s="14">
        <v>700</v>
      </c>
      <c r="C249" s="14" t="s">
        <v>846</v>
      </c>
      <c r="D249" s="22" t="s">
        <v>847</v>
      </c>
      <c r="E249" s="14">
        <v>1975</v>
      </c>
      <c r="F249" s="23">
        <v>713100</v>
      </c>
      <c r="G249" s="17">
        <v>41788</v>
      </c>
      <c r="H249" s="26">
        <v>550000</v>
      </c>
      <c r="I249" s="19">
        <v>11.8</v>
      </c>
      <c r="J249" s="25">
        <v>1637</v>
      </c>
      <c r="K249" s="14">
        <v>24</v>
      </c>
      <c r="L249" s="14">
        <v>29</v>
      </c>
      <c r="M249" s="25">
        <v>1124</v>
      </c>
      <c r="N249" s="21">
        <v>0</v>
      </c>
      <c r="O249" s="21">
        <v>0</v>
      </c>
      <c r="P249" s="17"/>
      <c r="Q249" s="14">
        <v>1</v>
      </c>
      <c r="R249" s="14" t="s">
        <v>43</v>
      </c>
      <c r="S249" s="14"/>
      <c r="T249" s="14"/>
      <c r="U249" s="21"/>
      <c r="V249" s="21">
        <f>IF(U249="",0,VLOOKUP(U249,Dropdown_Lists!$B$2:$C$31,2,FALSE))</f>
        <v>0</v>
      </c>
      <c r="W249" s="21" t="str">
        <f>IF(U249="","",VLOOKUP(U249,Dropdown_Lists!$B$2:$D$31,3,FALSE))</f>
        <v/>
      </c>
      <c r="X249" s="21" t="s">
        <v>44</v>
      </c>
      <c r="Y249" s="21"/>
      <c r="Z249" s="21" t="str">
        <f t="shared" si="9"/>
        <v/>
      </c>
      <c r="AA249" s="21"/>
      <c r="AB249" s="21" t="str">
        <f t="shared" si="8"/>
        <v/>
      </c>
      <c r="AC249" s="21"/>
      <c r="AD249" s="21"/>
      <c r="AE249" s="21" t="str">
        <f t="shared" si="10"/>
        <v/>
      </c>
      <c r="AF249" s="21" t="str">
        <f t="shared" si="11"/>
        <v/>
      </c>
      <c r="AG249" s="21" t="str">
        <f t="shared" si="12"/>
        <v/>
      </c>
      <c r="AH249" t="s">
        <v>848</v>
      </c>
      <c r="AI249" t="s">
        <v>46</v>
      </c>
      <c r="AJ249" t="s">
        <v>845</v>
      </c>
      <c r="AK249" t="s">
        <v>44</v>
      </c>
      <c r="AL249" t="s">
        <v>44</v>
      </c>
    </row>
    <row r="250" spans="1:38" x14ac:dyDescent="0.35">
      <c r="A250" s="14" t="s">
        <v>40</v>
      </c>
      <c r="B250" s="14">
        <v>700</v>
      </c>
      <c r="C250" s="14" t="s">
        <v>849</v>
      </c>
      <c r="D250" s="22" t="s">
        <v>850</v>
      </c>
      <c r="E250" s="14">
        <v>1975</v>
      </c>
      <c r="F250" s="23">
        <v>712200</v>
      </c>
      <c r="G250" s="17">
        <v>34203</v>
      </c>
      <c r="H250" s="26">
        <v>1</v>
      </c>
      <c r="I250" s="19">
        <v>32.5</v>
      </c>
      <c r="J250" s="25">
        <v>1444</v>
      </c>
      <c r="K250" s="14">
        <v>24</v>
      </c>
      <c r="L250" s="14">
        <v>29</v>
      </c>
      <c r="M250" s="25">
        <v>1067</v>
      </c>
      <c r="N250" s="21">
        <v>3</v>
      </c>
      <c r="O250" s="21">
        <v>0</v>
      </c>
      <c r="P250" s="17">
        <v>45959</v>
      </c>
      <c r="Q250" s="14">
        <v>1</v>
      </c>
      <c r="R250" s="14" t="s">
        <v>43</v>
      </c>
      <c r="S250" s="14"/>
      <c r="T250" s="14"/>
      <c r="U250" s="21"/>
      <c r="V250" s="21">
        <f>IF(U250="",0,VLOOKUP(U250,Dropdown_Lists!$B$2:$C$31,2,FALSE))</f>
        <v>0</v>
      </c>
      <c r="W250" s="21" t="str">
        <f>IF(U250="","",VLOOKUP(U250,Dropdown_Lists!$B$2:$D$31,3,FALSE))</f>
        <v/>
      </c>
      <c r="X250" s="21" t="s">
        <v>44</v>
      </c>
      <c r="Y250" s="21"/>
      <c r="Z250" s="21" t="str">
        <f t="shared" si="9"/>
        <v/>
      </c>
      <c r="AA250" s="21"/>
      <c r="AB250" s="21" t="str">
        <f t="shared" si="8"/>
        <v/>
      </c>
      <c r="AC250" s="21"/>
      <c r="AD250" s="21"/>
      <c r="AE250" s="21" t="str">
        <f t="shared" si="10"/>
        <v/>
      </c>
      <c r="AF250" s="21" t="str">
        <f t="shared" si="11"/>
        <v/>
      </c>
      <c r="AG250" s="21" t="str">
        <f t="shared" si="12"/>
        <v/>
      </c>
      <c r="AH250" t="s">
        <v>851</v>
      </c>
      <c r="AI250" t="s">
        <v>46</v>
      </c>
      <c r="AJ250" t="s">
        <v>845</v>
      </c>
      <c r="AK250" t="s">
        <v>44</v>
      </c>
      <c r="AL250" t="s">
        <v>44</v>
      </c>
    </row>
    <row r="251" spans="1:38" s="12" customFormat="1" x14ac:dyDescent="0.35">
      <c r="A251" s="14" t="s">
        <v>40</v>
      </c>
      <c r="B251" s="14">
        <v>700</v>
      </c>
      <c r="C251" s="14" t="s">
        <v>852</v>
      </c>
      <c r="D251" s="22" t="s">
        <v>853</v>
      </c>
      <c r="E251" s="14">
        <v>1975</v>
      </c>
      <c r="F251" s="23">
        <v>713100</v>
      </c>
      <c r="G251" s="17">
        <v>43908</v>
      </c>
      <c r="H251" s="26">
        <v>1</v>
      </c>
      <c r="I251" s="19">
        <v>6</v>
      </c>
      <c r="J251" s="25">
        <v>1638</v>
      </c>
      <c r="K251" s="14">
        <v>24</v>
      </c>
      <c r="L251" s="14">
        <v>29</v>
      </c>
      <c r="M251" s="25">
        <v>1074</v>
      </c>
      <c r="N251" s="21">
        <v>2</v>
      </c>
      <c r="O251" s="21">
        <v>0</v>
      </c>
      <c r="P251" s="17">
        <v>40728</v>
      </c>
      <c r="Q251" s="14">
        <v>0</v>
      </c>
      <c r="R251" s="14" t="s">
        <v>43</v>
      </c>
      <c r="S251" s="14"/>
      <c r="T251" s="14"/>
      <c r="U251" s="21"/>
      <c r="V251" s="21">
        <f>IF(U251="",0,VLOOKUP(U251,Dropdown_Lists!$B$2:$C$31,2,FALSE))</f>
        <v>0</v>
      </c>
      <c r="W251" s="21" t="str">
        <f>IF(U251="","",VLOOKUP(U251,Dropdown_Lists!$B$2:$D$31,3,FALSE))</f>
        <v/>
      </c>
      <c r="X251" s="21" t="s">
        <v>44</v>
      </c>
      <c r="Y251" s="21"/>
      <c r="Z251" s="21" t="str">
        <f t="shared" si="9"/>
        <v/>
      </c>
      <c r="AA251" s="21"/>
      <c r="AB251" s="21" t="str">
        <f t="shared" si="8"/>
        <v/>
      </c>
      <c r="AC251" s="21"/>
      <c r="AD251" s="21"/>
      <c r="AE251" s="21" t="str">
        <f t="shared" si="10"/>
        <v/>
      </c>
      <c r="AF251" s="21" t="str">
        <f t="shared" si="11"/>
        <v/>
      </c>
      <c r="AG251" s="21" t="str">
        <f t="shared" si="12"/>
        <v/>
      </c>
      <c r="AH251" t="s">
        <v>854</v>
      </c>
      <c r="AI251" t="s">
        <v>46</v>
      </c>
      <c r="AJ251" t="s">
        <v>845</v>
      </c>
      <c r="AK251" t="s">
        <v>44</v>
      </c>
      <c r="AL251" t="s">
        <v>44</v>
      </c>
    </row>
    <row r="252" spans="1:38" x14ac:dyDescent="0.35">
      <c r="A252" s="14" t="s">
        <v>40</v>
      </c>
      <c r="B252" s="14">
        <v>700</v>
      </c>
      <c r="C252" s="14" t="s">
        <v>855</v>
      </c>
      <c r="D252" s="22" t="s">
        <v>856</v>
      </c>
      <c r="E252" s="14">
        <v>1975</v>
      </c>
      <c r="F252" s="23">
        <v>712200</v>
      </c>
      <c r="G252" s="17">
        <v>34054</v>
      </c>
      <c r="H252" s="26">
        <v>1</v>
      </c>
      <c r="I252" s="19">
        <v>32.9</v>
      </c>
      <c r="J252" s="25">
        <v>1626</v>
      </c>
      <c r="K252" s="14">
        <v>24</v>
      </c>
      <c r="L252" s="14">
        <v>29</v>
      </c>
      <c r="M252" s="25">
        <v>1108</v>
      </c>
      <c r="N252" s="21">
        <v>0</v>
      </c>
      <c r="O252" s="21">
        <v>0</v>
      </c>
      <c r="P252" s="17"/>
      <c r="Q252" s="14">
        <v>1</v>
      </c>
      <c r="R252" s="14" t="s">
        <v>43</v>
      </c>
      <c r="S252" s="14"/>
      <c r="T252" s="14"/>
      <c r="U252" s="21"/>
      <c r="V252" s="21">
        <f>IF(U252="",0,VLOOKUP(U252,Dropdown_Lists!$B$2:$C$31,2,FALSE))</f>
        <v>0</v>
      </c>
      <c r="W252" s="21" t="str">
        <f>IF(U252="","",VLOOKUP(U252,Dropdown_Lists!$B$2:$D$31,3,FALSE))</f>
        <v/>
      </c>
      <c r="X252" s="21" t="s">
        <v>44</v>
      </c>
      <c r="Y252" s="21"/>
      <c r="Z252" s="21" t="str">
        <f t="shared" si="9"/>
        <v/>
      </c>
      <c r="AA252" s="21"/>
      <c r="AB252" s="21" t="str">
        <f t="shared" si="8"/>
        <v/>
      </c>
      <c r="AC252" s="21"/>
      <c r="AD252" s="21"/>
      <c r="AE252" s="21" t="str">
        <f t="shared" si="10"/>
        <v/>
      </c>
      <c r="AF252" s="21" t="str">
        <f t="shared" si="11"/>
        <v/>
      </c>
      <c r="AG252" s="21" t="str">
        <f t="shared" si="12"/>
        <v/>
      </c>
      <c r="AH252" t="s">
        <v>857</v>
      </c>
      <c r="AI252" t="s">
        <v>46</v>
      </c>
      <c r="AJ252" t="s">
        <v>845</v>
      </c>
      <c r="AK252" t="s">
        <v>44</v>
      </c>
      <c r="AL252" t="s">
        <v>44</v>
      </c>
    </row>
    <row r="253" spans="1:38" x14ac:dyDescent="0.35">
      <c r="A253" s="14" t="s">
        <v>40</v>
      </c>
      <c r="B253" s="14">
        <v>700</v>
      </c>
      <c r="C253" s="14" t="s">
        <v>858</v>
      </c>
      <c r="D253" s="22" t="s">
        <v>859</v>
      </c>
      <c r="E253" s="14">
        <v>1975</v>
      </c>
      <c r="F253" s="23">
        <v>713100</v>
      </c>
      <c r="G253" s="17">
        <v>37679</v>
      </c>
      <c r="H253" s="26">
        <v>345000</v>
      </c>
      <c r="I253" s="19">
        <v>23</v>
      </c>
      <c r="J253" s="25">
        <v>1550</v>
      </c>
      <c r="K253" s="14">
        <v>24</v>
      </c>
      <c r="L253" s="14">
        <v>29</v>
      </c>
      <c r="M253" s="25">
        <v>1067</v>
      </c>
      <c r="N253" s="21">
        <v>0</v>
      </c>
      <c r="O253" s="21">
        <v>0</v>
      </c>
      <c r="P253" s="17"/>
      <c r="Q253" s="14">
        <v>2</v>
      </c>
      <c r="R253" s="14" t="s">
        <v>43</v>
      </c>
      <c r="S253" s="14"/>
      <c r="T253" s="14"/>
      <c r="U253" s="21"/>
      <c r="V253" s="21">
        <f>IF(U253="",0,VLOOKUP(U253,Dropdown_Lists!$B$2:$C$31,2,FALSE))</f>
        <v>0</v>
      </c>
      <c r="W253" s="21" t="str">
        <f>IF(U253="","",VLOOKUP(U253,Dropdown_Lists!$B$2:$D$31,3,FALSE))</f>
        <v/>
      </c>
      <c r="X253" s="21" t="s">
        <v>44</v>
      </c>
      <c r="Y253" s="21"/>
      <c r="Z253" s="21" t="str">
        <f t="shared" si="9"/>
        <v/>
      </c>
      <c r="AA253" s="21"/>
      <c r="AB253" s="21" t="str">
        <f t="shared" si="8"/>
        <v/>
      </c>
      <c r="AC253" s="21"/>
      <c r="AD253" s="21"/>
      <c r="AE253" s="21" t="str">
        <f t="shared" si="10"/>
        <v/>
      </c>
      <c r="AF253" s="21" t="str">
        <f t="shared" si="11"/>
        <v/>
      </c>
      <c r="AG253" s="21" t="str">
        <f t="shared" si="12"/>
        <v/>
      </c>
      <c r="AH253" t="s">
        <v>860</v>
      </c>
      <c r="AI253" t="s">
        <v>861</v>
      </c>
      <c r="AJ253" t="s">
        <v>845</v>
      </c>
      <c r="AK253" t="s">
        <v>58</v>
      </c>
      <c r="AL253" t="s">
        <v>44</v>
      </c>
    </row>
    <row r="254" spans="1:38" x14ac:dyDescent="0.35">
      <c r="A254" s="14" t="s">
        <v>40</v>
      </c>
      <c r="B254" s="14">
        <v>700</v>
      </c>
      <c r="C254" s="14" t="s">
        <v>862</v>
      </c>
      <c r="D254" s="22" t="s">
        <v>863</v>
      </c>
      <c r="E254" s="14">
        <v>1975</v>
      </c>
      <c r="F254" s="23">
        <v>713100</v>
      </c>
      <c r="G254" s="17">
        <v>37635</v>
      </c>
      <c r="H254" s="26">
        <v>350000</v>
      </c>
      <c r="I254" s="19">
        <v>23.1</v>
      </c>
      <c r="J254" s="25">
        <v>1604</v>
      </c>
      <c r="K254" s="14">
        <v>24</v>
      </c>
      <c r="L254" s="14">
        <v>29</v>
      </c>
      <c r="M254" s="25">
        <v>1057</v>
      </c>
      <c r="N254" s="21">
        <v>5</v>
      </c>
      <c r="O254" s="21">
        <v>0</v>
      </c>
      <c r="P254" s="17">
        <v>42025</v>
      </c>
      <c r="Q254" s="14">
        <v>3</v>
      </c>
      <c r="R254" s="14" t="s">
        <v>43</v>
      </c>
      <c r="S254" s="14"/>
      <c r="T254" s="14"/>
      <c r="U254" s="21"/>
      <c r="V254" s="21">
        <f>IF(U254="",0,VLOOKUP(U254,Dropdown_Lists!$B$2:$C$31,2,FALSE))</f>
        <v>0</v>
      </c>
      <c r="W254" s="21" t="str">
        <f>IF(U254="","",VLOOKUP(U254,Dropdown_Lists!$B$2:$D$31,3,FALSE))</f>
        <v/>
      </c>
      <c r="X254" s="21" t="s">
        <v>44</v>
      </c>
      <c r="Y254" s="21"/>
      <c r="Z254" s="21" t="str">
        <f t="shared" si="9"/>
        <v/>
      </c>
      <c r="AA254" s="21"/>
      <c r="AB254" s="21" t="str">
        <f t="shared" si="8"/>
        <v/>
      </c>
      <c r="AC254" s="21"/>
      <c r="AD254" s="21"/>
      <c r="AE254" s="21" t="str">
        <f t="shared" si="10"/>
        <v/>
      </c>
      <c r="AF254" s="21" t="str">
        <f t="shared" si="11"/>
        <v/>
      </c>
      <c r="AG254" s="21" t="str">
        <f t="shared" si="12"/>
        <v/>
      </c>
      <c r="AH254" t="s">
        <v>864</v>
      </c>
      <c r="AI254" t="s">
        <v>46</v>
      </c>
      <c r="AJ254" t="s">
        <v>845</v>
      </c>
      <c r="AK254" t="s">
        <v>44</v>
      </c>
      <c r="AL254" t="s">
        <v>44</v>
      </c>
    </row>
    <row r="255" spans="1:38" x14ac:dyDescent="0.35">
      <c r="A255" s="14" t="s">
        <v>40</v>
      </c>
      <c r="B255" s="14">
        <v>700</v>
      </c>
      <c r="C255" s="14" t="s">
        <v>865</v>
      </c>
      <c r="D255" s="22" t="s">
        <v>866</v>
      </c>
      <c r="E255" s="14">
        <v>1975</v>
      </c>
      <c r="F255" s="23">
        <v>716600</v>
      </c>
      <c r="G255" s="17">
        <v>41233</v>
      </c>
      <c r="H255" s="26">
        <v>1</v>
      </c>
      <c r="I255" s="19">
        <v>13.3</v>
      </c>
      <c r="J255" s="25">
        <v>1964</v>
      </c>
      <c r="K255" s="14">
        <v>24</v>
      </c>
      <c r="L255" s="14">
        <v>29</v>
      </c>
      <c r="M255" s="25">
        <v>1131</v>
      </c>
      <c r="N255" s="21">
        <v>1</v>
      </c>
      <c r="O255" s="21">
        <v>0</v>
      </c>
      <c r="P255" s="17">
        <v>43164</v>
      </c>
      <c r="Q255" s="14">
        <v>1</v>
      </c>
      <c r="R255" s="14" t="s">
        <v>43</v>
      </c>
      <c r="S255" s="14"/>
      <c r="T255" s="14"/>
      <c r="U255" s="21"/>
      <c r="V255" s="21">
        <f>IF(U255="",0,VLOOKUP(U255,Dropdown_Lists!$B$2:$C$31,2,FALSE))</f>
        <v>0</v>
      </c>
      <c r="W255" s="21" t="str">
        <f>IF(U255="","",VLOOKUP(U255,Dropdown_Lists!$B$2:$D$31,3,FALSE))</f>
        <v/>
      </c>
      <c r="X255" s="21" t="s">
        <v>44</v>
      </c>
      <c r="Y255" s="21"/>
      <c r="Z255" s="21" t="str">
        <f t="shared" si="9"/>
        <v/>
      </c>
      <c r="AA255" s="21"/>
      <c r="AB255" s="21" t="str">
        <f t="shared" si="8"/>
        <v/>
      </c>
      <c r="AC255" s="21"/>
      <c r="AD255" s="21"/>
      <c r="AE255" s="21" t="str">
        <f t="shared" si="10"/>
        <v/>
      </c>
      <c r="AF255" s="21" t="str">
        <f t="shared" si="11"/>
        <v/>
      </c>
      <c r="AG255" s="21" t="str">
        <f t="shared" si="12"/>
        <v/>
      </c>
      <c r="AH255" t="s">
        <v>867</v>
      </c>
      <c r="AI255" t="s">
        <v>46</v>
      </c>
      <c r="AJ255" t="s">
        <v>845</v>
      </c>
      <c r="AK255" t="s">
        <v>44</v>
      </c>
      <c r="AL255" t="s">
        <v>44</v>
      </c>
    </row>
    <row r="256" spans="1:38" s="12" customFormat="1" x14ac:dyDescent="0.35">
      <c r="A256" s="14" t="s">
        <v>40</v>
      </c>
      <c r="B256" s="14">
        <v>700</v>
      </c>
      <c r="C256" s="14" t="s">
        <v>868</v>
      </c>
      <c r="D256" s="22" t="s">
        <v>869</v>
      </c>
      <c r="E256" s="14">
        <v>1975</v>
      </c>
      <c r="F256" s="23">
        <v>741000</v>
      </c>
      <c r="G256" s="17">
        <v>34203</v>
      </c>
      <c r="H256" s="26">
        <v>1</v>
      </c>
      <c r="I256" s="19">
        <v>32.5</v>
      </c>
      <c r="J256" s="25">
        <v>2027</v>
      </c>
      <c r="K256" s="14">
        <v>30</v>
      </c>
      <c r="L256" s="14">
        <v>29</v>
      </c>
      <c r="M256" s="25">
        <v>1098</v>
      </c>
      <c r="N256" s="21">
        <v>1</v>
      </c>
      <c r="O256" s="21">
        <v>0</v>
      </c>
      <c r="P256" s="17">
        <v>43164</v>
      </c>
      <c r="Q256" s="14">
        <v>1</v>
      </c>
      <c r="R256" s="14" t="s">
        <v>43</v>
      </c>
      <c r="S256" s="14"/>
      <c r="T256" s="14"/>
      <c r="U256" s="21"/>
      <c r="V256" s="21">
        <f>IF(U256="",0,VLOOKUP(U256,Dropdown_Lists!$B$2:$C$31,2,FALSE))</f>
        <v>0</v>
      </c>
      <c r="W256" s="21" t="str">
        <f>IF(U256="","",VLOOKUP(U256,Dropdown_Lists!$B$2:$D$31,3,FALSE))</f>
        <v/>
      </c>
      <c r="X256" s="21" t="s">
        <v>44</v>
      </c>
      <c r="Y256" s="21"/>
      <c r="Z256" s="21" t="str">
        <f t="shared" si="9"/>
        <v/>
      </c>
      <c r="AA256" s="21"/>
      <c r="AB256" s="21" t="str">
        <f t="shared" si="8"/>
        <v/>
      </c>
      <c r="AC256" s="21"/>
      <c r="AD256" s="21"/>
      <c r="AE256" s="21" t="str">
        <f t="shared" si="10"/>
        <v/>
      </c>
      <c r="AF256" s="21" t="str">
        <f t="shared" si="11"/>
        <v/>
      </c>
      <c r="AG256" s="21" t="str">
        <f t="shared" si="12"/>
        <v/>
      </c>
      <c r="AH256" t="s">
        <v>870</v>
      </c>
      <c r="AI256" t="s">
        <v>46</v>
      </c>
      <c r="AJ256" t="s">
        <v>845</v>
      </c>
      <c r="AK256" t="s">
        <v>44</v>
      </c>
      <c r="AL256" t="s">
        <v>44</v>
      </c>
    </row>
    <row r="257" spans="1:38" s="12" customFormat="1" x14ac:dyDescent="0.35">
      <c r="A257" s="14" t="s">
        <v>40</v>
      </c>
      <c r="B257" s="14">
        <v>700</v>
      </c>
      <c r="C257" s="14" t="s">
        <v>871</v>
      </c>
      <c r="D257" s="22" t="s">
        <v>872</v>
      </c>
      <c r="E257" s="14">
        <v>1975</v>
      </c>
      <c r="F257" s="23">
        <v>713100</v>
      </c>
      <c r="G257" s="17">
        <v>34203</v>
      </c>
      <c r="H257" s="26">
        <v>1</v>
      </c>
      <c r="I257" s="19">
        <v>32.5</v>
      </c>
      <c r="J257" s="25">
        <v>1620</v>
      </c>
      <c r="K257" s="14">
        <v>24</v>
      </c>
      <c r="L257" s="14">
        <v>29</v>
      </c>
      <c r="M257" s="25">
        <v>1108</v>
      </c>
      <c r="N257" s="21">
        <v>0</v>
      </c>
      <c r="O257" s="21">
        <v>0</v>
      </c>
      <c r="P257" s="17"/>
      <c r="Q257" s="14">
        <v>1</v>
      </c>
      <c r="R257" s="14" t="s">
        <v>43</v>
      </c>
      <c r="S257" s="14"/>
      <c r="T257" s="14"/>
      <c r="U257" s="21"/>
      <c r="V257" s="21">
        <f>IF(U257="",0,VLOOKUP(U257,Dropdown_Lists!$B$2:$C$31,2,FALSE))</f>
        <v>0</v>
      </c>
      <c r="W257" s="21" t="str">
        <f>IF(U257="","",VLOOKUP(U257,Dropdown_Lists!$B$2:$D$31,3,FALSE))</f>
        <v/>
      </c>
      <c r="X257" s="21" t="s">
        <v>44</v>
      </c>
      <c r="Y257" s="21"/>
      <c r="Z257" s="21" t="str">
        <f t="shared" si="9"/>
        <v/>
      </c>
      <c r="AA257" s="21"/>
      <c r="AB257" s="21" t="str">
        <f t="shared" si="8"/>
        <v/>
      </c>
      <c r="AC257" s="21"/>
      <c r="AD257" s="21"/>
      <c r="AE257" s="21" t="str">
        <f t="shared" si="10"/>
        <v/>
      </c>
      <c r="AF257" s="21" t="str">
        <f t="shared" si="11"/>
        <v/>
      </c>
      <c r="AG257" s="21" t="str">
        <f t="shared" si="12"/>
        <v/>
      </c>
      <c r="AH257" t="s">
        <v>857</v>
      </c>
      <c r="AI257" t="s">
        <v>46</v>
      </c>
      <c r="AJ257" t="s">
        <v>845</v>
      </c>
      <c r="AK257" t="s">
        <v>44</v>
      </c>
      <c r="AL257" t="s">
        <v>44</v>
      </c>
    </row>
    <row r="258" spans="1:38" s="12" customFormat="1" x14ac:dyDescent="0.35">
      <c r="A258" s="14" t="s">
        <v>40</v>
      </c>
      <c r="B258" s="14">
        <v>700</v>
      </c>
      <c r="C258" s="14" t="s">
        <v>873</v>
      </c>
      <c r="D258" s="22" t="s">
        <v>874</v>
      </c>
      <c r="E258" s="14">
        <v>1975</v>
      </c>
      <c r="F258" s="23">
        <v>713100</v>
      </c>
      <c r="G258" s="17">
        <v>41179</v>
      </c>
      <c r="H258" s="26">
        <v>380000</v>
      </c>
      <c r="I258" s="19">
        <v>13.4</v>
      </c>
      <c r="J258" s="25">
        <v>1559</v>
      </c>
      <c r="K258" s="14">
        <v>24</v>
      </c>
      <c r="L258" s="14">
        <v>29</v>
      </c>
      <c r="M258" s="25">
        <v>1138</v>
      </c>
      <c r="N258" s="21">
        <v>13</v>
      </c>
      <c r="O258" s="21">
        <v>0</v>
      </c>
      <c r="P258" s="17">
        <v>40997</v>
      </c>
      <c r="Q258" s="14">
        <v>1</v>
      </c>
      <c r="R258" s="14" t="s">
        <v>43</v>
      </c>
      <c r="S258" s="14"/>
      <c r="T258" s="14"/>
      <c r="U258" s="21"/>
      <c r="V258" s="21">
        <f>IF(U258="",0,VLOOKUP(U258,Dropdown_Lists!$B$2:$C$31,2,FALSE))</f>
        <v>0</v>
      </c>
      <c r="W258" s="21" t="str">
        <f>IF(U258="","",VLOOKUP(U258,Dropdown_Lists!$B$2:$D$31,3,FALSE))</f>
        <v/>
      </c>
      <c r="X258" s="21" t="s">
        <v>44</v>
      </c>
      <c r="Y258" s="21"/>
      <c r="Z258" s="21" t="str">
        <f t="shared" si="9"/>
        <v/>
      </c>
      <c r="AA258" s="21"/>
      <c r="AB258" s="21" t="str">
        <f t="shared" si="8"/>
        <v/>
      </c>
      <c r="AC258" s="21"/>
      <c r="AD258" s="21"/>
      <c r="AE258" s="21" t="str">
        <f t="shared" si="10"/>
        <v/>
      </c>
      <c r="AF258" s="21" t="str">
        <f t="shared" si="11"/>
        <v/>
      </c>
      <c r="AG258" s="21" t="str">
        <f t="shared" si="12"/>
        <v/>
      </c>
      <c r="AH258" t="s">
        <v>875</v>
      </c>
      <c r="AI258" t="s">
        <v>46</v>
      </c>
      <c r="AJ258" t="s">
        <v>845</v>
      </c>
      <c r="AK258" t="s">
        <v>44</v>
      </c>
      <c r="AL258" t="s">
        <v>44</v>
      </c>
    </row>
    <row r="259" spans="1:38" s="12" customFormat="1" x14ac:dyDescent="0.35">
      <c r="A259" s="14" t="s">
        <v>40</v>
      </c>
      <c r="B259" s="14">
        <v>700</v>
      </c>
      <c r="C259" s="14" t="s">
        <v>876</v>
      </c>
      <c r="D259" s="22" t="s">
        <v>877</v>
      </c>
      <c r="E259" s="14">
        <v>1975</v>
      </c>
      <c r="F259" s="23">
        <v>713100</v>
      </c>
      <c r="G259" s="17">
        <v>37967</v>
      </c>
      <c r="H259" s="26">
        <v>1</v>
      </c>
      <c r="I259" s="19">
        <v>22.2</v>
      </c>
      <c r="J259" s="25">
        <v>1616</v>
      </c>
      <c r="K259" s="14">
        <v>24</v>
      </c>
      <c r="L259" s="14">
        <v>29</v>
      </c>
      <c r="M259" s="25">
        <v>1103</v>
      </c>
      <c r="N259" s="21">
        <v>6</v>
      </c>
      <c r="O259" s="21">
        <v>0</v>
      </c>
      <c r="P259" s="17">
        <v>40602</v>
      </c>
      <c r="Q259" s="14">
        <v>1</v>
      </c>
      <c r="R259" s="14" t="s">
        <v>43</v>
      </c>
      <c r="S259" s="14"/>
      <c r="T259" s="14"/>
      <c r="U259" s="21"/>
      <c r="V259" s="21">
        <f>IF(U259="",0,VLOOKUP(U259,Dropdown_Lists!$B$2:$C$31,2,FALSE))</f>
        <v>0</v>
      </c>
      <c r="W259" s="21" t="str">
        <f>IF(U259="","",VLOOKUP(U259,Dropdown_Lists!$B$2:$D$31,3,FALSE))</f>
        <v/>
      </c>
      <c r="X259" s="21" t="s">
        <v>44</v>
      </c>
      <c r="Y259" s="21"/>
      <c r="Z259" s="21" t="str">
        <f t="shared" si="9"/>
        <v/>
      </c>
      <c r="AA259" s="21"/>
      <c r="AB259" s="21" t="str">
        <f t="shared" si="8"/>
        <v/>
      </c>
      <c r="AC259" s="21"/>
      <c r="AD259" s="21"/>
      <c r="AE259" s="21" t="str">
        <f t="shared" si="10"/>
        <v/>
      </c>
      <c r="AF259" s="21" t="str">
        <f t="shared" si="11"/>
        <v/>
      </c>
      <c r="AG259" s="21" t="str">
        <f t="shared" si="12"/>
        <v/>
      </c>
      <c r="AH259" t="s">
        <v>878</v>
      </c>
      <c r="AI259" t="s">
        <v>879</v>
      </c>
      <c r="AJ259" t="s">
        <v>845</v>
      </c>
      <c r="AK259" t="s">
        <v>58</v>
      </c>
      <c r="AL259" t="s">
        <v>44</v>
      </c>
    </row>
    <row r="260" spans="1:38" s="12" customFormat="1" x14ac:dyDescent="0.35">
      <c r="A260" s="14" t="s">
        <v>40</v>
      </c>
      <c r="B260" s="14">
        <v>700</v>
      </c>
      <c r="C260" s="27" t="s">
        <v>880</v>
      </c>
      <c r="D260" s="22" t="s">
        <v>881</v>
      </c>
      <c r="E260" s="14">
        <v>1975</v>
      </c>
      <c r="F260" s="23">
        <v>713100</v>
      </c>
      <c r="G260" s="17">
        <v>44201</v>
      </c>
      <c r="H260" s="26">
        <v>730000</v>
      </c>
      <c r="I260" s="19">
        <v>5.2</v>
      </c>
      <c r="J260" s="25">
        <v>1509</v>
      </c>
      <c r="K260" s="14">
        <v>24</v>
      </c>
      <c r="L260" s="14">
        <v>29</v>
      </c>
      <c r="M260" s="25">
        <v>1107</v>
      </c>
      <c r="N260" s="21">
        <v>1</v>
      </c>
      <c r="O260" s="21">
        <v>0</v>
      </c>
      <c r="P260" s="17">
        <v>41768</v>
      </c>
      <c r="Q260" s="14">
        <v>1</v>
      </c>
      <c r="R260" s="14" t="s">
        <v>43</v>
      </c>
      <c r="S260" s="14"/>
      <c r="T260" s="14"/>
      <c r="U260" s="21"/>
      <c r="V260" s="21">
        <f>IF(U260="",0,VLOOKUP(U260,Dropdown_Lists!$B$2:$C$31,2,FALSE))</f>
        <v>0</v>
      </c>
      <c r="W260" s="21" t="str">
        <f>IF(U260="","",VLOOKUP(U260,Dropdown_Lists!$B$2:$D$31,3,FALSE))</f>
        <v/>
      </c>
      <c r="X260" s="21" t="s">
        <v>44</v>
      </c>
      <c r="Y260" s="21"/>
      <c r="Z260" s="21" t="str">
        <f t="shared" si="9"/>
        <v/>
      </c>
      <c r="AA260" s="21"/>
      <c r="AB260" s="21" t="str">
        <f t="shared" si="8"/>
        <v/>
      </c>
      <c r="AC260" s="21"/>
      <c r="AD260" s="21"/>
      <c r="AE260" s="21" t="str">
        <f t="shared" si="10"/>
        <v/>
      </c>
      <c r="AF260" s="21" t="str">
        <f t="shared" si="11"/>
        <v/>
      </c>
      <c r="AG260" s="21" t="str">
        <f t="shared" si="12"/>
        <v/>
      </c>
      <c r="AH260" t="s">
        <v>882</v>
      </c>
      <c r="AI260" t="s">
        <v>269</v>
      </c>
      <c r="AJ260" t="s">
        <v>845</v>
      </c>
      <c r="AK260" t="s">
        <v>58</v>
      </c>
      <c r="AL260" t="s">
        <v>44</v>
      </c>
    </row>
    <row r="261" spans="1:38" x14ac:dyDescent="0.35">
      <c r="A261" s="14" t="s">
        <v>40</v>
      </c>
      <c r="B261" s="14">
        <v>700</v>
      </c>
      <c r="C261" s="14" t="s">
        <v>883</v>
      </c>
      <c r="D261" s="22" t="s">
        <v>884</v>
      </c>
      <c r="E261" s="14">
        <v>1975</v>
      </c>
      <c r="F261" s="23">
        <v>713100</v>
      </c>
      <c r="G261" s="17">
        <v>36531</v>
      </c>
      <c r="H261" s="26">
        <v>190000</v>
      </c>
      <c r="I261" s="19">
        <v>26.2</v>
      </c>
      <c r="J261" s="25">
        <v>1632</v>
      </c>
      <c r="K261" s="14">
        <v>24</v>
      </c>
      <c r="L261" s="14">
        <v>28</v>
      </c>
      <c r="M261" s="25">
        <v>1122</v>
      </c>
      <c r="N261" s="21">
        <v>0</v>
      </c>
      <c r="O261" s="21">
        <v>0</v>
      </c>
      <c r="P261" s="17"/>
      <c r="Q261" s="14">
        <v>0</v>
      </c>
      <c r="R261" s="14" t="s">
        <v>43</v>
      </c>
      <c r="S261" s="14"/>
      <c r="T261" s="14"/>
      <c r="U261" s="21"/>
      <c r="V261" s="21">
        <f>IF(U261="",0,VLOOKUP(U261,Dropdown_Lists!$B$2:$C$31,2,FALSE))</f>
        <v>0</v>
      </c>
      <c r="W261" s="21" t="str">
        <f>IF(U261="","",VLOOKUP(U261,Dropdown_Lists!$B$2:$D$31,3,FALSE))</f>
        <v/>
      </c>
      <c r="X261" s="21" t="s">
        <v>44</v>
      </c>
      <c r="Y261" s="21"/>
      <c r="Z261" s="21" t="str">
        <f t="shared" si="9"/>
        <v/>
      </c>
      <c r="AA261" s="21"/>
      <c r="AB261" s="21" t="str">
        <f t="shared" si="8"/>
        <v/>
      </c>
      <c r="AC261" s="21"/>
      <c r="AD261" s="21"/>
      <c r="AE261" s="21" t="str">
        <f t="shared" si="10"/>
        <v/>
      </c>
      <c r="AF261" s="21" t="str">
        <f t="shared" si="11"/>
        <v/>
      </c>
      <c r="AG261" s="21" t="str">
        <f t="shared" si="12"/>
        <v/>
      </c>
      <c r="AH261" t="s">
        <v>885</v>
      </c>
      <c r="AI261" t="s">
        <v>46</v>
      </c>
      <c r="AJ261" t="s">
        <v>845</v>
      </c>
      <c r="AK261" t="s">
        <v>44</v>
      </c>
      <c r="AL261" t="s">
        <v>44</v>
      </c>
    </row>
    <row r="262" spans="1:38" x14ac:dyDescent="0.35">
      <c r="A262" s="14" t="s">
        <v>40</v>
      </c>
      <c r="B262" s="14">
        <v>700</v>
      </c>
      <c r="C262" s="14" t="s">
        <v>886</v>
      </c>
      <c r="D262" s="22" t="s">
        <v>887</v>
      </c>
      <c r="E262" s="14">
        <v>1975</v>
      </c>
      <c r="F262" s="23">
        <v>716600</v>
      </c>
      <c r="G262" s="17">
        <v>45106</v>
      </c>
      <c r="H262" s="26">
        <v>755000</v>
      </c>
      <c r="I262" s="19">
        <v>2.7</v>
      </c>
      <c r="J262" s="25">
        <v>1581</v>
      </c>
      <c r="K262" s="14">
        <v>24</v>
      </c>
      <c r="L262" s="14">
        <v>29</v>
      </c>
      <c r="M262" s="25">
        <v>1156</v>
      </c>
      <c r="N262" s="21">
        <v>2</v>
      </c>
      <c r="O262" s="21">
        <v>0</v>
      </c>
      <c r="P262" s="17">
        <v>41039</v>
      </c>
      <c r="Q262" s="14">
        <v>1</v>
      </c>
      <c r="R262" s="14" t="s">
        <v>43</v>
      </c>
      <c r="S262" s="14"/>
      <c r="T262" s="14"/>
      <c r="U262" s="21"/>
      <c r="V262" s="21">
        <f>IF(U262="",0,VLOOKUP(U262,Dropdown_Lists!$B$2:$C$31,2,FALSE))</f>
        <v>0</v>
      </c>
      <c r="W262" s="21" t="str">
        <f>IF(U262="","",VLOOKUP(U262,Dropdown_Lists!$B$2:$D$31,3,FALSE))</f>
        <v/>
      </c>
      <c r="X262" s="21" t="s">
        <v>44</v>
      </c>
      <c r="Y262" s="21"/>
      <c r="Z262" s="21" t="str">
        <f t="shared" si="9"/>
        <v/>
      </c>
      <c r="AA262" s="21"/>
      <c r="AB262" s="21" t="str">
        <f t="shared" si="8"/>
        <v/>
      </c>
      <c r="AC262" s="21"/>
      <c r="AD262" s="21"/>
      <c r="AE262" s="21" t="str">
        <f t="shared" si="10"/>
        <v/>
      </c>
      <c r="AF262" s="21" t="str">
        <f t="shared" si="11"/>
        <v/>
      </c>
      <c r="AG262" s="21" t="str">
        <f t="shared" si="12"/>
        <v/>
      </c>
      <c r="AH262" t="s">
        <v>888</v>
      </c>
      <c r="AI262" t="s">
        <v>46</v>
      </c>
      <c r="AJ262" t="s">
        <v>845</v>
      </c>
      <c r="AK262" t="s">
        <v>44</v>
      </c>
      <c r="AL262" t="s">
        <v>44</v>
      </c>
    </row>
    <row r="263" spans="1:38" x14ac:dyDescent="0.35">
      <c r="A263" s="14" t="s">
        <v>40</v>
      </c>
      <c r="B263" s="14">
        <v>700</v>
      </c>
      <c r="C263" s="14" t="s">
        <v>889</v>
      </c>
      <c r="D263" s="22" t="s">
        <v>890</v>
      </c>
      <c r="E263" s="14">
        <v>1975</v>
      </c>
      <c r="F263" s="23">
        <v>716600</v>
      </c>
      <c r="G263" s="17">
        <v>45721</v>
      </c>
      <c r="H263" s="26">
        <v>250000</v>
      </c>
      <c r="I263" s="19">
        <v>1</v>
      </c>
      <c r="J263" s="25">
        <v>1440</v>
      </c>
      <c r="K263" s="14">
        <v>24</v>
      </c>
      <c r="L263" s="14">
        <v>29</v>
      </c>
      <c r="M263" s="25">
        <v>1115</v>
      </c>
      <c r="N263" s="21">
        <v>0</v>
      </c>
      <c r="O263" s="21">
        <v>0</v>
      </c>
      <c r="P263" s="17"/>
      <c r="Q263" s="14">
        <v>1</v>
      </c>
      <c r="R263" s="14" t="s">
        <v>43</v>
      </c>
      <c r="S263" s="14"/>
      <c r="T263" s="14"/>
      <c r="U263" s="21"/>
      <c r="V263" s="21">
        <f>IF(U263="",0,VLOOKUP(U263,Dropdown_Lists!$B$2:$C$31,2,FALSE))</f>
        <v>0</v>
      </c>
      <c r="W263" s="21" t="str">
        <f>IF(U263="","",VLOOKUP(U263,Dropdown_Lists!$B$2:$D$31,3,FALSE))</f>
        <v/>
      </c>
      <c r="X263" s="21" t="s">
        <v>44</v>
      </c>
      <c r="Y263" s="21"/>
      <c r="Z263" s="21" t="str">
        <f t="shared" si="9"/>
        <v/>
      </c>
      <c r="AA263" s="21"/>
      <c r="AB263" s="21" t="str">
        <f t="shared" si="8"/>
        <v/>
      </c>
      <c r="AC263" s="21"/>
      <c r="AD263" s="21"/>
      <c r="AE263" s="21" t="str">
        <f t="shared" si="10"/>
        <v/>
      </c>
      <c r="AF263" s="21" t="str">
        <f t="shared" si="11"/>
        <v/>
      </c>
      <c r="AG263" s="21" t="str">
        <f t="shared" si="12"/>
        <v/>
      </c>
      <c r="AH263" t="s">
        <v>891</v>
      </c>
      <c r="AI263" t="s">
        <v>46</v>
      </c>
      <c r="AJ263" t="s">
        <v>845</v>
      </c>
      <c r="AK263" t="s">
        <v>44</v>
      </c>
      <c r="AL263" t="s">
        <v>44</v>
      </c>
    </row>
    <row r="264" spans="1:38" x14ac:dyDescent="0.35">
      <c r="A264" s="14" t="s">
        <v>40</v>
      </c>
      <c r="B264" s="14">
        <v>800</v>
      </c>
      <c r="C264" s="14" t="s">
        <v>892</v>
      </c>
      <c r="D264" s="22" t="s">
        <v>893</v>
      </c>
      <c r="E264" s="14">
        <v>1977</v>
      </c>
      <c r="F264" s="23" t="s">
        <v>84</v>
      </c>
      <c r="G264" s="17"/>
      <c r="H264" s="26" t="s">
        <v>84</v>
      </c>
      <c r="I264" s="19"/>
      <c r="J264" s="25">
        <v>1114</v>
      </c>
      <c r="K264" s="14">
        <v>17</v>
      </c>
      <c r="L264" s="14">
        <v>30</v>
      </c>
      <c r="M264" s="25">
        <v>523</v>
      </c>
      <c r="N264" s="21">
        <v>2</v>
      </c>
      <c r="O264" s="21">
        <v>0</v>
      </c>
      <c r="P264" s="17">
        <v>41313</v>
      </c>
      <c r="Q264" s="14">
        <v>0</v>
      </c>
      <c r="R264" s="14" t="s">
        <v>43</v>
      </c>
      <c r="S264" s="14"/>
      <c r="T264" s="14"/>
      <c r="U264" s="21"/>
      <c r="V264" s="21">
        <f>IF(U264="",0,VLOOKUP(U264,Dropdown_Lists!$B$2:$C$31,2,FALSE))</f>
        <v>0</v>
      </c>
      <c r="W264" s="21" t="str">
        <f>IF(U264="","",VLOOKUP(U264,Dropdown_Lists!$B$2:$D$31,3,FALSE))</f>
        <v/>
      </c>
      <c r="X264" s="21" t="s">
        <v>44</v>
      </c>
      <c r="Y264" s="21"/>
      <c r="Z264" s="21" t="str">
        <f t="shared" si="9"/>
        <v/>
      </c>
      <c r="AA264" s="21"/>
      <c r="AB264" s="21" t="str">
        <f t="shared" si="8"/>
        <v/>
      </c>
      <c r="AC264" s="21"/>
      <c r="AD264" s="21"/>
      <c r="AE264" s="21" t="str">
        <f t="shared" si="10"/>
        <v/>
      </c>
      <c r="AF264" s="21" t="str">
        <f t="shared" si="11"/>
        <v/>
      </c>
      <c r="AG264" s="21" t="str">
        <f t="shared" si="12"/>
        <v/>
      </c>
      <c r="AH264" t="s">
        <v>894</v>
      </c>
      <c r="AI264" t="s">
        <v>46</v>
      </c>
      <c r="AJ264" t="s">
        <v>530</v>
      </c>
      <c r="AK264" t="s">
        <v>44</v>
      </c>
      <c r="AL264" t="s">
        <v>44</v>
      </c>
    </row>
    <row r="265" spans="1:38" x14ac:dyDescent="0.35">
      <c r="A265" s="14" t="s">
        <v>40</v>
      </c>
      <c r="B265" s="14">
        <v>800</v>
      </c>
      <c r="C265" s="14" t="s">
        <v>895</v>
      </c>
      <c r="D265" s="22" t="s">
        <v>896</v>
      </c>
      <c r="E265" s="14">
        <v>1900</v>
      </c>
      <c r="F265" s="23">
        <v>86100</v>
      </c>
      <c r="G265" s="17">
        <v>42971</v>
      </c>
      <c r="H265" s="26">
        <v>1</v>
      </c>
      <c r="I265" s="19">
        <v>8.5</v>
      </c>
      <c r="J265" s="25">
        <v>2435</v>
      </c>
      <c r="K265" s="14">
        <v>24</v>
      </c>
      <c r="L265" s="14">
        <v>0</v>
      </c>
      <c r="M265" s="25">
        <v>0</v>
      </c>
      <c r="N265" s="21">
        <v>0</v>
      </c>
      <c r="O265" s="21">
        <v>0</v>
      </c>
      <c r="P265" s="17"/>
      <c r="Q265" s="14">
        <v>0</v>
      </c>
      <c r="R265" s="14" t="s">
        <v>897</v>
      </c>
      <c r="S265" s="14"/>
      <c r="T265" s="14"/>
      <c r="U265" s="21"/>
      <c r="V265" s="21">
        <f>IF(U265="",0,VLOOKUP(U265,Dropdown_Lists!$B$2:$C$31,2,FALSE))</f>
        <v>0</v>
      </c>
      <c r="W265" s="21" t="str">
        <f>IF(U265="","",VLOOKUP(U265,Dropdown_Lists!$B$2:$D$31,3,FALSE))</f>
        <v/>
      </c>
      <c r="X265" s="21" t="s">
        <v>44</v>
      </c>
      <c r="Y265" s="21"/>
      <c r="Z265" s="21" t="str">
        <f t="shared" si="9"/>
        <v/>
      </c>
      <c r="AA265" s="21"/>
      <c r="AB265" s="21" t="str">
        <f t="shared" si="8"/>
        <v/>
      </c>
      <c r="AC265" s="21"/>
      <c r="AD265" s="21"/>
      <c r="AE265" s="21" t="str">
        <f t="shared" si="10"/>
        <v/>
      </c>
      <c r="AF265" s="21" t="str">
        <f t="shared" si="11"/>
        <v/>
      </c>
      <c r="AG265" s="21" t="str">
        <f t="shared" si="12"/>
        <v/>
      </c>
      <c r="AH265" t="s">
        <v>898</v>
      </c>
      <c r="AI265" t="s">
        <v>46</v>
      </c>
      <c r="AJ265" t="s">
        <v>553</v>
      </c>
      <c r="AK265" t="s">
        <v>44</v>
      </c>
      <c r="AL265" t="s">
        <v>44</v>
      </c>
    </row>
    <row r="266" spans="1:38" s="12" customFormat="1" x14ac:dyDescent="0.35">
      <c r="A266" s="14" t="s">
        <v>40</v>
      </c>
      <c r="B266" s="14">
        <v>800</v>
      </c>
      <c r="C266" s="14" t="s">
        <v>899</v>
      </c>
      <c r="D266" s="22" t="s">
        <v>900</v>
      </c>
      <c r="E266" s="14">
        <v>1800</v>
      </c>
      <c r="F266" s="23">
        <v>850000</v>
      </c>
      <c r="G266" s="17">
        <v>38484</v>
      </c>
      <c r="H266" s="26">
        <v>4080000</v>
      </c>
      <c r="I266" s="19">
        <v>20.8</v>
      </c>
      <c r="J266" s="25">
        <v>1063</v>
      </c>
      <c r="K266" s="14">
        <v>17</v>
      </c>
      <c r="L266" s="14">
        <v>0</v>
      </c>
      <c r="M266" s="25">
        <v>0</v>
      </c>
      <c r="N266" s="21">
        <v>0</v>
      </c>
      <c r="O266" s="21">
        <v>0</v>
      </c>
      <c r="P266" s="17"/>
      <c r="Q266" s="14">
        <v>0</v>
      </c>
      <c r="R266" s="14" t="s">
        <v>43</v>
      </c>
      <c r="S266" s="14"/>
      <c r="T266" s="14"/>
      <c r="U266" s="21"/>
      <c r="V266" s="21">
        <f>IF(U266="",0,VLOOKUP(U266,Dropdown_Lists!$B$2:$C$31,2,FALSE))</f>
        <v>0</v>
      </c>
      <c r="W266" s="21" t="str">
        <f>IF(U266="","",VLOOKUP(U266,Dropdown_Lists!$B$2:$D$31,3,FALSE))</f>
        <v/>
      </c>
      <c r="X266" s="21" t="s">
        <v>44</v>
      </c>
      <c r="Y266" s="21"/>
      <c r="Z266" s="21" t="str">
        <f t="shared" si="9"/>
        <v/>
      </c>
      <c r="AA266" s="21"/>
      <c r="AB266" s="21" t="str">
        <f t="shared" si="8"/>
        <v/>
      </c>
      <c r="AC266" s="21"/>
      <c r="AD266" s="21"/>
      <c r="AE266" s="21" t="str">
        <f t="shared" si="10"/>
        <v/>
      </c>
      <c r="AF266" s="21" t="str">
        <f t="shared" si="11"/>
        <v/>
      </c>
      <c r="AG266" s="21" t="str">
        <f t="shared" si="12"/>
        <v/>
      </c>
      <c r="AH266" t="s">
        <v>901</v>
      </c>
      <c r="AI266" t="s">
        <v>46</v>
      </c>
      <c r="AJ266" t="s">
        <v>91</v>
      </c>
      <c r="AK266" t="s">
        <v>44</v>
      </c>
      <c r="AL266" t="s">
        <v>44</v>
      </c>
    </row>
    <row r="267" spans="1:38" x14ac:dyDescent="0.35">
      <c r="A267" s="14" t="s">
        <v>40</v>
      </c>
      <c r="B267" s="14">
        <v>800</v>
      </c>
      <c r="C267" s="14" t="s">
        <v>902</v>
      </c>
      <c r="D267" s="22" t="s">
        <v>903</v>
      </c>
      <c r="E267" s="14">
        <v>1900</v>
      </c>
      <c r="F267" s="23">
        <v>267000</v>
      </c>
      <c r="G267" s="17">
        <v>38484</v>
      </c>
      <c r="H267" s="26">
        <v>4080000</v>
      </c>
      <c r="I267" s="19">
        <v>20.8</v>
      </c>
      <c r="J267" s="25">
        <v>801</v>
      </c>
      <c r="K267" s="14">
        <v>64</v>
      </c>
      <c r="L267" s="14">
        <v>43</v>
      </c>
      <c r="M267" s="25">
        <v>2621</v>
      </c>
      <c r="N267" s="21">
        <v>11</v>
      </c>
      <c r="O267" s="21">
        <v>0</v>
      </c>
      <c r="P267" s="17">
        <v>45448</v>
      </c>
      <c r="Q267" s="14">
        <v>2</v>
      </c>
      <c r="R267" s="14" t="s">
        <v>43</v>
      </c>
      <c r="S267" s="14"/>
      <c r="T267" s="14"/>
      <c r="U267" s="21"/>
      <c r="V267" s="21">
        <f>IF(U267="",0,VLOOKUP(U267,Dropdown_Lists!$B$2:$C$31,2,FALSE))</f>
        <v>0</v>
      </c>
      <c r="W267" s="21" t="str">
        <f>IF(U267="","",VLOOKUP(U267,Dropdown_Lists!$B$2:$D$31,3,FALSE))</f>
        <v/>
      </c>
      <c r="X267" s="21" t="s">
        <v>44</v>
      </c>
      <c r="Y267" s="21"/>
      <c r="Z267" s="21" t="str">
        <f t="shared" si="9"/>
        <v/>
      </c>
      <c r="AA267" s="21"/>
      <c r="AB267" s="21" t="str">
        <f t="shared" si="8"/>
        <v/>
      </c>
      <c r="AC267" s="21"/>
      <c r="AD267" s="21"/>
      <c r="AE267" s="21" t="str">
        <f t="shared" si="10"/>
        <v/>
      </c>
      <c r="AF267" s="21" t="str">
        <f t="shared" si="11"/>
        <v/>
      </c>
      <c r="AG267" s="21" t="str">
        <f t="shared" si="12"/>
        <v/>
      </c>
      <c r="AH267" t="s">
        <v>901</v>
      </c>
      <c r="AI267" t="s">
        <v>46</v>
      </c>
      <c r="AJ267" t="s">
        <v>91</v>
      </c>
      <c r="AK267" t="s">
        <v>44</v>
      </c>
      <c r="AL267" t="s">
        <v>44</v>
      </c>
    </row>
    <row r="268" spans="1:38" x14ac:dyDescent="0.35">
      <c r="A268" s="14" t="s">
        <v>40</v>
      </c>
      <c r="B268" s="14">
        <v>900</v>
      </c>
      <c r="C268" s="14" t="s">
        <v>904</v>
      </c>
      <c r="D268" s="22" t="s">
        <v>905</v>
      </c>
      <c r="E268" s="14">
        <v>1900</v>
      </c>
      <c r="F268" s="23">
        <v>1779600</v>
      </c>
      <c r="G268" s="17">
        <v>37510</v>
      </c>
      <c r="H268" s="26">
        <v>825000</v>
      </c>
      <c r="I268" s="19">
        <v>23.5</v>
      </c>
      <c r="J268" s="25">
        <v>7091</v>
      </c>
      <c r="K268" s="14">
        <v>66</v>
      </c>
      <c r="L268" s="14">
        <v>19</v>
      </c>
      <c r="M268" s="25">
        <v>6908</v>
      </c>
      <c r="N268" s="21">
        <v>23</v>
      </c>
      <c r="O268" s="21">
        <v>0</v>
      </c>
      <c r="P268" s="17">
        <v>45876</v>
      </c>
      <c r="Q268" s="14">
        <v>0</v>
      </c>
      <c r="R268" s="14" t="s">
        <v>339</v>
      </c>
      <c r="S268" s="14"/>
      <c r="T268" s="14"/>
      <c r="U268" s="21" t="s">
        <v>439</v>
      </c>
      <c r="V268" s="21">
        <f>IF(U268="",0,VLOOKUP(U268,Dropdown_Lists!$B$2:$C$31,2,FALSE))</f>
        <v>23</v>
      </c>
      <c r="W268" s="21" t="str">
        <f>IF(U268="","",VLOOKUP(U268,Dropdown_Lists!$B$2:$D$31,3,FALSE))</f>
        <v>Grocery &amp; Market</v>
      </c>
      <c r="X268" s="21" t="s">
        <v>44</v>
      </c>
      <c r="Y268" s="21"/>
      <c r="Z268" s="21" t="s">
        <v>54</v>
      </c>
      <c r="AA268" s="21" t="s">
        <v>44</v>
      </c>
      <c r="AB268" s="21" t="str">
        <f t="shared" si="8"/>
        <v/>
      </c>
      <c r="AC268" s="21">
        <v>5</v>
      </c>
      <c r="AD268" s="21">
        <v>5</v>
      </c>
      <c r="AE268" s="21">
        <v>2</v>
      </c>
      <c r="AF268" s="21" t="s">
        <v>44</v>
      </c>
      <c r="AG268" s="21">
        <v>3</v>
      </c>
      <c r="AH268" t="s">
        <v>906</v>
      </c>
      <c r="AI268" t="s">
        <v>46</v>
      </c>
      <c r="AJ268" t="s">
        <v>402</v>
      </c>
      <c r="AK268" t="s">
        <v>44</v>
      </c>
      <c r="AL268" t="s">
        <v>58</v>
      </c>
    </row>
    <row r="269" spans="1:38" x14ac:dyDescent="0.35">
      <c r="A269" s="14" t="s">
        <v>40</v>
      </c>
      <c r="B269" s="14">
        <v>900</v>
      </c>
      <c r="C269" s="14" t="s">
        <v>907</v>
      </c>
      <c r="D269" s="22" t="s">
        <v>908</v>
      </c>
      <c r="E269" s="14">
        <v>1900</v>
      </c>
      <c r="F269" s="23">
        <v>7719700</v>
      </c>
      <c r="G269" s="17">
        <v>35260</v>
      </c>
      <c r="H269" s="26">
        <v>800000</v>
      </c>
      <c r="I269" s="19">
        <v>29.6</v>
      </c>
      <c r="J269" s="25">
        <v>36272</v>
      </c>
      <c r="K269" s="14">
        <v>108</v>
      </c>
      <c r="L269" s="14">
        <v>33</v>
      </c>
      <c r="M269" s="25">
        <v>36002</v>
      </c>
      <c r="N269" s="21">
        <v>21</v>
      </c>
      <c r="O269" s="21">
        <v>1</v>
      </c>
      <c r="P269" s="17">
        <v>45521</v>
      </c>
      <c r="Q269" s="14">
        <v>0</v>
      </c>
      <c r="R269" s="14" t="s">
        <v>339</v>
      </c>
      <c r="S269" s="14"/>
      <c r="T269" s="14"/>
      <c r="U269" s="21" t="s">
        <v>909</v>
      </c>
      <c r="V269" s="21">
        <f>IF(U269="",0,VLOOKUP(U269,Dropdown_Lists!$B$2:$C$31,2,FALSE))</f>
        <v>1</v>
      </c>
      <c r="W269" s="21" t="str">
        <f>IF(U269="","",VLOOKUP(U269,Dropdown_Lists!$B$2:$D$31,3,FALSE))</f>
        <v>Grocery &amp; Market</v>
      </c>
      <c r="X269" s="21" t="s">
        <v>44</v>
      </c>
      <c r="Y269" s="21"/>
      <c r="Z269" s="21" t="s">
        <v>112</v>
      </c>
      <c r="AA269" s="21" t="s">
        <v>58</v>
      </c>
      <c r="AB269" s="21" t="s">
        <v>424</v>
      </c>
      <c r="AC269" s="21">
        <v>5</v>
      </c>
      <c r="AD269" s="21">
        <v>5</v>
      </c>
      <c r="AE269" s="21">
        <v>4</v>
      </c>
      <c r="AF269" s="21" t="s">
        <v>44</v>
      </c>
      <c r="AG269" s="21">
        <v>4</v>
      </c>
      <c r="AH269" t="s">
        <v>910</v>
      </c>
      <c r="AI269" t="s">
        <v>911</v>
      </c>
      <c r="AJ269" t="s">
        <v>912</v>
      </c>
      <c r="AK269" t="s">
        <v>58</v>
      </c>
      <c r="AL269" t="s">
        <v>58</v>
      </c>
    </row>
    <row r="270" spans="1:38" s="12" customFormat="1" x14ac:dyDescent="0.35">
      <c r="A270" s="14" t="s">
        <v>40</v>
      </c>
      <c r="B270" s="14">
        <v>1000</v>
      </c>
      <c r="C270" s="14" t="s">
        <v>913</v>
      </c>
      <c r="D270" s="22" t="s">
        <v>914</v>
      </c>
      <c r="E270" s="14">
        <v>1986</v>
      </c>
      <c r="F270" s="23">
        <v>15934000</v>
      </c>
      <c r="G270" s="17">
        <v>34984</v>
      </c>
      <c r="H270" s="26">
        <v>3335000</v>
      </c>
      <c r="I270" s="19">
        <v>30.4</v>
      </c>
      <c r="J270" s="25">
        <v>43466</v>
      </c>
      <c r="K270" s="14">
        <v>108</v>
      </c>
      <c r="L270" s="14">
        <v>39</v>
      </c>
      <c r="M270" s="25">
        <v>44229</v>
      </c>
      <c r="N270" s="21">
        <v>48</v>
      </c>
      <c r="O270" s="21">
        <v>0</v>
      </c>
      <c r="P270" s="17">
        <v>45530</v>
      </c>
      <c r="Q270" s="14">
        <v>2</v>
      </c>
      <c r="R270" s="14" t="s">
        <v>339</v>
      </c>
      <c r="S270" s="14"/>
      <c r="T270" s="14"/>
      <c r="U270" s="21" t="s">
        <v>909</v>
      </c>
      <c r="V270" s="21">
        <f>IF(U270="",0,VLOOKUP(U270,Dropdown_Lists!$B$2:$C$31,2,FALSE))</f>
        <v>1</v>
      </c>
      <c r="W270" s="21" t="str">
        <f>IF(U270="","",VLOOKUP(U270,Dropdown_Lists!$B$2:$D$31,3,FALSE))</f>
        <v>Grocery &amp; Market</v>
      </c>
      <c r="X270" s="21" t="s">
        <v>44</v>
      </c>
      <c r="Y270" s="21"/>
      <c r="Z270" s="21" t="s">
        <v>332</v>
      </c>
      <c r="AA270" s="21" t="s">
        <v>58</v>
      </c>
      <c r="AB270" s="21" t="s">
        <v>424</v>
      </c>
      <c r="AC270" s="21">
        <v>5</v>
      </c>
      <c r="AD270" s="21">
        <v>5</v>
      </c>
      <c r="AE270" s="21">
        <v>3</v>
      </c>
      <c r="AF270" s="21" t="s">
        <v>44</v>
      </c>
      <c r="AG270" s="21">
        <v>4</v>
      </c>
      <c r="AH270" t="s">
        <v>915</v>
      </c>
      <c r="AI270" t="s">
        <v>916</v>
      </c>
      <c r="AJ270" t="s">
        <v>917</v>
      </c>
      <c r="AK270" t="s">
        <v>58</v>
      </c>
      <c r="AL270" t="s">
        <v>44</v>
      </c>
    </row>
    <row r="271" spans="1:38" x14ac:dyDescent="0.35">
      <c r="A271" s="14" t="s">
        <v>40</v>
      </c>
      <c r="B271" s="14">
        <v>1000</v>
      </c>
      <c r="C271" s="14" t="s">
        <v>913</v>
      </c>
      <c r="D271" s="22"/>
      <c r="E271" s="14" t="s">
        <v>84</v>
      </c>
      <c r="F271" s="23" t="s">
        <v>84</v>
      </c>
      <c r="G271" s="17" t="s">
        <v>84</v>
      </c>
      <c r="H271" s="26" t="s">
        <v>84</v>
      </c>
      <c r="I271" s="19"/>
      <c r="J271" s="25">
        <v>43466</v>
      </c>
      <c r="K271" s="14">
        <v>108</v>
      </c>
      <c r="L271" s="14">
        <v>39</v>
      </c>
      <c r="M271" s="25">
        <v>44229</v>
      </c>
      <c r="N271" s="21">
        <v>48</v>
      </c>
      <c r="O271" s="21">
        <v>0</v>
      </c>
      <c r="P271" s="17">
        <v>45530</v>
      </c>
      <c r="Q271" s="14">
        <v>2</v>
      </c>
      <c r="R271" s="14" t="s">
        <v>339</v>
      </c>
      <c r="S271" s="14"/>
      <c r="T271" s="14"/>
      <c r="U271" s="21" t="s">
        <v>25</v>
      </c>
      <c r="V271" s="21">
        <f>IF(U271="",0,VLOOKUP(U271,Dropdown_Lists!$B$2:$C$31,2,FALSE))</f>
        <v>0</v>
      </c>
      <c r="W271" s="21" t="str">
        <f>IF(U271="","",VLOOKUP(U271,Dropdown_Lists!$B$2:$D$31,3,FALSE))</f>
        <v>Vacant</v>
      </c>
      <c r="X271" s="21" t="s">
        <v>58</v>
      </c>
      <c r="Y271" s="21" t="s">
        <v>63</v>
      </c>
      <c r="Z271" s="21" t="str">
        <f>IF(U271="Vacant","Vacant","")</f>
        <v>Vacant</v>
      </c>
      <c r="AA271" s="21" t="s">
        <v>58</v>
      </c>
      <c r="AB271" s="21" t="str">
        <f t="shared" ref="AB271:AB276" si="13">IF(U271="Vacant","Vacant","")</f>
        <v>Vacant</v>
      </c>
      <c r="AC271" s="21">
        <v>3</v>
      </c>
      <c r="AD271" s="21">
        <v>3</v>
      </c>
      <c r="AE271" s="21" t="str">
        <f>IF(U271="Vacant","","")</f>
        <v/>
      </c>
      <c r="AF271" s="21" t="str">
        <f>IF(U271="Vacant","No","")</f>
        <v>No</v>
      </c>
      <c r="AG271" s="21" t="str">
        <f>IF(U271="Vacant","6 N/A","")</f>
        <v>6 N/A</v>
      </c>
    </row>
    <row r="272" spans="1:38" x14ac:dyDescent="0.35">
      <c r="A272" s="14" t="s">
        <v>40</v>
      </c>
      <c r="B272" s="14">
        <v>1100</v>
      </c>
      <c r="C272" s="14" t="s">
        <v>918</v>
      </c>
      <c r="D272" s="22" t="s">
        <v>919</v>
      </c>
      <c r="E272" s="14">
        <v>1990</v>
      </c>
      <c r="F272" s="23"/>
      <c r="G272" s="17"/>
      <c r="H272" s="26"/>
      <c r="I272" s="19"/>
      <c r="J272" s="25">
        <v>3113</v>
      </c>
      <c r="K272" s="14">
        <v>0</v>
      </c>
      <c r="L272" s="14">
        <v>39</v>
      </c>
      <c r="M272" s="25">
        <v>9581</v>
      </c>
      <c r="N272" s="21">
        <v>0</v>
      </c>
      <c r="O272" s="21">
        <v>0</v>
      </c>
      <c r="P272" s="17"/>
      <c r="Q272" s="14">
        <v>0</v>
      </c>
      <c r="R272" s="14" t="s">
        <v>43</v>
      </c>
      <c r="S272" s="14"/>
      <c r="T272" s="14"/>
      <c r="U272" s="21"/>
      <c r="V272" s="21">
        <f>IF(U272="",0,VLOOKUP(U272,Dropdown_Lists!$B$2:$C$31,2,FALSE))</f>
        <v>0</v>
      </c>
      <c r="W272" s="21" t="str">
        <f>IF(U272="","",VLOOKUP(U272,Dropdown_Lists!$B$2:$D$31,3,FALSE))</f>
        <v/>
      </c>
      <c r="X272" s="21" t="s">
        <v>44</v>
      </c>
      <c r="Y272" s="21"/>
      <c r="Z272" s="21" t="str">
        <f>IF(U272="Vacant","Vacant","")</f>
        <v/>
      </c>
      <c r="AA272" s="21"/>
      <c r="AB272" s="21" t="str">
        <f t="shared" si="13"/>
        <v/>
      </c>
      <c r="AC272" s="21"/>
      <c r="AD272" s="21"/>
      <c r="AE272" s="21" t="str">
        <f>IF(U272="Vacant","","")</f>
        <v/>
      </c>
      <c r="AF272" s="21" t="str">
        <f>IF(U272="Vacant","No","")</f>
        <v/>
      </c>
      <c r="AG272" s="21" t="str">
        <f>IF(U272="Vacant","6 N/A","")</f>
        <v/>
      </c>
      <c r="AH272" t="s">
        <v>920</v>
      </c>
      <c r="AI272" t="s">
        <v>46</v>
      </c>
      <c r="AJ272" t="s">
        <v>921</v>
      </c>
      <c r="AK272" t="s">
        <v>44</v>
      </c>
      <c r="AL272" t="s">
        <v>44</v>
      </c>
    </row>
    <row r="273" spans="1:38" x14ac:dyDescent="0.35">
      <c r="A273" s="14" t="s">
        <v>40</v>
      </c>
      <c r="B273" s="14">
        <v>1100</v>
      </c>
      <c r="C273" s="14" t="s">
        <v>922</v>
      </c>
      <c r="D273" s="22" t="s">
        <v>923</v>
      </c>
      <c r="E273" s="14">
        <v>1990</v>
      </c>
      <c r="F273" s="23"/>
      <c r="G273" s="17"/>
      <c r="H273" s="26"/>
      <c r="I273" s="19"/>
      <c r="J273" s="25">
        <v>3802</v>
      </c>
      <c r="K273" s="14">
        <v>126</v>
      </c>
      <c r="L273" s="14">
        <v>39</v>
      </c>
      <c r="M273" s="25">
        <v>1655</v>
      </c>
      <c r="N273" s="21">
        <v>0</v>
      </c>
      <c r="O273" s="21">
        <v>0</v>
      </c>
      <c r="P273" s="17"/>
      <c r="Q273" s="14">
        <v>0</v>
      </c>
      <c r="R273" s="14" t="s">
        <v>43</v>
      </c>
      <c r="S273" s="14"/>
      <c r="T273" s="14"/>
      <c r="U273" s="21"/>
      <c r="V273" s="21">
        <f>IF(U273="",0,VLOOKUP(U273,Dropdown_Lists!$B$2:$C$31,2,FALSE))</f>
        <v>0</v>
      </c>
      <c r="W273" s="21" t="str">
        <f>IF(U273="","",VLOOKUP(U273,Dropdown_Lists!$B$2:$D$31,3,FALSE))</f>
        <v/>
      </c>
      <c r="X273" s="21" t="s">
        <v>44</v>
      </c>
      <c r="Y273" s="21"/>
      <c r="Z273" s="21" t="str">
        <f>IF(U273="Vacant","Vacant","")</f>
        <v/>
      </c>
      <c r="AA273" s="21"/>
      <c r="AB273" s="21" t="str">
        <f t="shared" si="13"/>
        <v/>
      </c>
      <c r="AC273" s="21"/>
      <c r="AD273" s="21"/>
      <c r="AE273" s="21" t="str">
        <f>IF(U273="Vacant","","")</f>
        <v/>
      </c>
      <c r="AF273" s="21" t="str">
        <f>IF(U273="Vacant","No","")</f>
        <v/>
      </c>
      <c r="AG273" s="21" t="str">
        <f>IF(U273="Vacant","6 N/A","")</f>
        <v/>
      </c>
      <c r="AH273" t="s">
        <v>924</v>
      </c>
      <c r="AI273" t="s">
        <v>46</v>
      </c>
      <c r="AJ273" t="s">
        <v>921</v>
      </c>
      <c r="AK273" t="s">
        <v>44</v>
      </c>
      <c r="AL273" t="s">
        <v>44</v>
      </c>
    </row>
    <row r="274" spans="1:38" s="12" customFormat="1" x14ac:dyDescent="0.35">
      <c r="A274" s="14" t="s">
        <v>925</v>
      </c>
      <c r="B274" s="14">
        <v>1200</v>
      </c>
      <c r="C274" s="14" t="s">
        <v>926</v>
      </c>
      <c r="D274" s="22" t="s">
        <v>927</v>
      </c>
      <c r="E274" s="14">
        <v>1915</v>
      </c>
      <c r="F274" s="23">
        <v>502700</v>
      </c>
      <c r="G274" s="17">
        <v>41907</v>
      </c>
      <c r="H274" s="26">
        <v>1</v>
      </c>
      <c r="I274" s="19">
        <v>11.4</v>
      </c>
      <c r="J274" s="25">
        <v>1177</v>
      </c>
      <c r="K274" s="14">
        <v>50</v>
      </c>
      <c r="L274" s="14">
        <v>36</v>
      </c>
      <c r="M274" s="25">
        <v>1323</v>
      </c>
      <c r="N274" s="21">
        <v>1</v>
      </c>
      <c r="O274" s="21">
        <v>0</v>
      </c>
      <c r="P274" s="17">
        <v>43178</v>
      </c>
      <c r="Q274" s="14">
        <v>2</v>
      </c>
      <c r="R274" s="14" t="s">
        <v>339</v>
      </c>
      <c r="S274" s="14"/>
      <c r="T274" s="14"/>
      <c r="U274" s="21" t="s">
        <v>100</v>
      </c>
      <c r="V274" s="21">
        <f>IF(U274="",0,VLOOKUP(U274,Dropdown_Lists!$B$2:$C$31,2,FALSE))</f>
        <v>19</v>
      </c>
      <c r="W274" s="21" t="str">
        <f>IF(U274="","",VLOOKUP(U274,Dropdown_Lists!$B$2:$D$31,3,FALSE))</f>
        <v>Food &amp; Drink</v>
      </c>
      <c r="X274" s="21" t="s">
        <v>44</v>
      </c>
      <c r="Y274" s="21"/>
      <c r="Z274" s="21" t="s">
        <v>54</v>
      </c>
      <c r="AA274" s="21" t="s">
        <v>44</v>
      </c>
      <c r="AB274" s="21" t="str">
        <f t="shared" si="13"/>
        <v/>
      </c>
      <c r="AC274" s="21">
        <v>2</v>
      </c>
      <c r="AD274" s="21">
        <v>3</v>
      </c>
      <c r="AE274" s="21">
        <v>1</v>
      </c>
      <c r="AF274" s="21" t="s">
        <v>44</v>
      </c>
      <c r="AG274" s="21">
        <v>4</v>
      </c>
      <c r="AH274" t="s">
        <v>928</v>
      </c>
      <c r="AI274" t="s">
        <v>46</v>
      </c>
      <c r="AJ274" t="s">
        <v>57</v>
      </c>
      <c r="AK274" t="s">
        <v>44</v>
      </c>
      <c r="AL274" t="s">
        <v>44</v>
      </c>
    </row>
    <row r="275" spans="1:38" s="12" customFormat="1" x14ac:dyDescent="0.35">
      <c r="A275" s="14" t="s">
        <v>925</v>
      </c>
      <c r="B275" s="14">
        <v>1200</v>
      </c>
      <c r="C275" s="14" t="s">
        <v>929</v>
      </c>
      <c r="D275" s="22" t="s">
        <v>930</v>
      </c>
      <c r="E275" s="14">
        <v>1930</v>
      </c>
      <c r="F275" s="23">
        <v>1090900</v>
      </c>
      <c r="G275" s="17">
        <v>38799</v>
      </c>
      <c r="H275" s="26">
        <v>1000000</v>
      </c>
      <c r="I275" s="19">
        <v>19.899999999999999</v>
      </c>
      <c r="J275" s="25">
        <v>2416</v>
      </c>
      <c r="K275" s="14">
        <v>37</v>
      </c>
      <c r="L275" s="14">
        <v>36</v>
      </c>
      <c r="M275" s="25">
        <v>5063</v>
      </c>
      <c r="N275" s="21">
        <v>1</v>
      </c>
      <c r="O275" s="21">
        <v>0</v>
      </c>
      <c r="P275" s="17">
        <v>39933</v>
      </c>
      <c r="Q275" s="14">
        <v>0</v>
      </c>
      <c r="R275" s="14" t="s">
        <v>339</v>
      </c>
      <c r="S275" s="14"/>
      <c r="T275" s="14"/>
      <c r="U275" s="21"/>
      <c r="V275" s="21">
        <f>IF(U275="",0,VLOOKUP(U275,Dropdown_Lists!$B$2:$C$31,2,FALSE))</f>
        <v>0</v>
      </c>
      <c r="W275" s="21" t="str">
        <f>IF(U275="","",VLOOKUP(U275,Dropdown_Lists!$B$2:$D$31,3,FALSE))</f>
        <v/>
      </c>
      <c r="X275" s="21" t="s">
        <v>44</v>
      </c>
      <c r="Y275" s="21"/>
      <c r="Z275" s="21" t="str">
        <f>IF(U275="Vacant","Vacant","")</f>
        <v/>
      </c>
      <c r="AA275" s="21"/>
      <c r="AB275" s="21" t="str">
        <f t="shared" si="13"/>
        <v/>
      </c>
      <c r="AC275" s="21"/>
      <c r="AD275" s="21"/>
      <c r="AE275" s="21" t="str">
        <f>IF(U275="Vacant","","")</f>
        <v/>
      </c>
      <c r="AF275" s="21" t="str">
        <f>IF(U275="Vacant","No","")</f>
        <v/>
      </c>
      <c r="AG275" s="21" t="str">
        <f>IF(U275="Vacant","6 N/A","")</f>
        <v/>
      </c>
      <c r="AH275" t="s">
        <v>931</v>
      </c>
      <c r="AI275" t="s">
        <v>46</v>
      </c>
      <c r="AJ275" t="s">
        <v>97</v>
      </c>
      <c r="AK275" t="s">
        <v>44</v>
      </c>
      <c r="AL275" t="s">
        <v>58</v>
      </c>
    </row>
    <row r="276" spans="1:38" x14ac:dyDescent="0.35">
      <c r="A276" s="14" t="s">
        <v>925</v>
      </c>
      <c r="B276" s="14">
        <v>1200</v>
      </c>
      <c r="C276" s="14" t="s">
        <v>932</v>
      </c>
      <c r="D276" s="22" t="s">
        <v>933</v>
      </c>
      <c r="E276" s="14">
        <v>1915</v>
      </c>
      <c r="F276" s="23">
        <v>276000</v>
      </c>
      <c r="G276" s="17">
        <v>44614</v>
      </c>
      <c r="H276" s="26">
        <v>1</v>
      </c>
      <c r="I276" s="19">
        <v>4</v>
      </c>
      <c r="J276" s="25">
        <v>955</v>
      </c>
      <c r="K276" s="14">
        <v>18</v>
      </c>
      <c r="L276" s="14">
        <v>33</v>
      </c>
      <c r="M276" s="25">
        <v>762</v>
      </c>
      <c r="N276" s="21">
        <v>6</v>
      </c>
      <c r="O276" s="21">
        <v>0</v>
      </c>
      <c r="P276" s="17">
        <v>40480</v>
      </c>
      <c r="Q276" s="14">
        <v>0</v>
      </c>
      <c r="R276" s="14" t="s">
        <v>339</v>
      </c>
      <c r="S276" s="14"/>
      <c r="T276" s="14"/>
      <c r="U276" s="21"/>
      <c r="V276" s="21">
        <f>IF(U276="",0,VLOOKUP(U276,Dropdown_Lists!$B$2:$C$31,2,FALSE))</f>
        <v>0</v>
      </c>
      <c r="W276" s="21" t="str">
        <f>IF(U276="","",VLOOKUP(U276,Dropdown_Lists!$B$2:$D$31,3,FALSE))</f>
        <v/>
      </c>
      <c r="X276" s="21" t="s">
        <v>44</v>
      </c>
      <c r="Y276" s="21"/>
      <c r="Z276" s="21" t="str">
        <f>IF(U276="Vacant","Vacant","")</f>
        <v/>
      </c>
      <c r="AA276" s="21"/>
      <c r="AB276" s="21" t="str">
        <f t="shared" si="13"/>
        <v/>
      </c>
      <c r="AC276" s="21"/>
      <c r="AD276" s="21"/>
      <c r="AE276" s="21" t="str">
        <f>IF(U276="Vacant","","")</f>
        <v/>
      </c>
      <c r="AF276" s="21" t="str">
        <f>IF(U276="Vacant","No","")</f>
        <v/>
      </c>
      <c r="AG276" s="21" t="str">
        <f>IF(U276="Vacant","6 N/A","")</f>
        <v/>
      </c>
      <c r="AH276" t="s">
        <v>934</v>
      </c>
      <c r="AI276" t="s">
        <v>46</v>
      </c>
      <c r="AJ276" t="s">
        <v>57</v>
      </c>
      <c r="AK276" t="s">
        <v>44</v>
      </c>
      <c r="AL276" t="s">
        <v>44</v>
      </c>
    </row>
    <row r="277" spans="1:38" x14ac:dyDescent="0.35">
      <c r="A277" s="14" t="s">
        <v>925</v>
      </c>
      <c r="B277" s="14">
        <v>1200</v>
      </c>
      <c r="C277" s="14" t="s">
        <v>935</v>
      </c>
      <c r="D277" s="22" t="s">
        <v>936</v>
      </c>
      <c r="E277" s="14">
        <v>1915</v>
      </c>
      <c r="F277" s="23">
        <v>1229400</v>
      </c>
      <c r="G277" s="17">
        <v>44543</v>
      </c>
      <c r="H277" s="26">
        <v>0</v>
      </c>
      <c r="I277" s="19">
        <v>4.2</v>
      </c>
      <c r="J277" s="25">
        <v>2342</v>
      </c>
      <c r="K277" s="14">
        <v>54</v>
      </c>
      <c r="L277" s="14">
        <v>32</v>
      </c>
      <c r="M277" s="25">
        <v>4476</v>
      </c>
      <c r="N277" s="21">
        <v>2</v>
      </c>
      <c r="O277" s="21">
        <v>0</v>
      </c>
      <c r="P277" s="17">
        <v>40030</v>
      </c>
      <c r="Q277" s="14">
        <v>4</v>
      </c>
      <c r="R277" s="14" t="s">
        <v>339</v>
      </c>
      <c r="S277" s="14"/>
      <c r="T277" s="14"/>
      <c r="U277" s="21" t="s">
        <v>183</v>
      </c>
      <c r="V277" s="21">
        <f>IF(U277="",0,VLOOKUP(U277,Dropdown_Lists!$B$2:$C$31,2,FALSE))</f>
        <v>20</v>
      </c>
      <c r="W277" s="21" t="str">
        <f>IF(U277="","",VLOOKUP(U277,Dropdown_Lists!$B$2:$D$31,3,FALSE))</f>
        <v>Food &amp; Drink</v>
      </c>
      <c r="X277" s="21" t="s">
        <v>44</v>
      </c>
      <c r="Y277" s="21"/>
      <c r="Z277" s="21" t="s">
        <v>54</v>
      </c>
      <c r="AA277" s="21" t="s">
        <v>58</v>
      </c>
      <c r="AB277" s="21" t="s">
        <v>239</v>
      </c>
      <c r="AC277" s="21">
        <v>4</v>
      </c>
      <c r="AD277" s="21">
        <v>5</v>
      </c>
      <c r="AE277" s="21">
        <v>1</v>
      </c>
      <c r="AF277" s="21" t="s">
        <v>58</v>
      </c>
      <c r="AG277" s="21">
        <v>3</v>
      </c>
      <c r="AH277" t="s">
        <v>937</v>
      </c>
      <c r="AI277" t="s">
        <v>46</v>
      </c>
      <c r="AJ277" t="s">
        <v>241</v>
      </c>
      <c r="AK277" t="s">
        <v>44</v>
      </c>
      <c r="AL277" t="s">
        <v>44</v>
      </c>
    </row>
    <row r="278" spans="1:38" x14ac:dyDescent="0.35">
      <c r="A278" s="14" t="s">
        <v>925</v>
      </c>
      <c r="B278" s="14">
        <v>1300</v>
      </c>
      <c r="C278" s="14" t="s">
        <v>938</v>
      </c>
      <c r="D278" s="22" t="s">
        <v>939</v>
      </c>
      <c r="E278" s="14">
        <v>1900</v>
      </c>
      <c r="F278" s="23">
        <v>140000</v>
      </c>
      <c r="G278" s="17">
        <v>44935</v>
      </c>
      <c r="H278" s="26">
        <v>550000</v>
      </c>
      <c r="I278" s="19">
        <v>3.1</v>
      </c>
      <c r="J278" s="25">
        <v>2560</v>
      </c>
      <c r="K278" s="14">
        <v>40</v>
      </c>
      <c r="L278" s="14">
        <v>0</v>
      </c>
      <c r="M278" s="25">
        <v>0</v>
      </c>
      <c r="N278" s="21">
        <v>3</v>
      </c>
      <c r="O278" s="21">
        <v>1</v>
      </c>
      <c r="P278" s="17">
        <v>45254</v>
      </c>
      <c r="Q278" s="14">
        <v>0</v>
      </c>
      <c r="R278" s="14" t="s">
        <v>940</v>
      </c>
      <c r="S278" s="14"/>
      <c r="T278" s="14"/>
      <c r="U278" s="21"/>
      <c r="V278" s="21">
        <f>IF(U278="",0,VLOOKUP(U278,Dropdown_Lists!$B$2:$C$31,2,FALSE))</f>
        <v>0</v>
      </c>
      <c r="W278" s="21" t="str">
        <f>IF(U278="","",VLOOKUP(U278,Dropdown_Lists!$B$2:$D$31,3,FALSE))</f>
        <v/>
      </c>
      <c r="X278" s="21" t="s">
        <v>44</v>
      </c>
      <c r="Y278" s="21"/>
      <c r="Z278" s="21" t="str">
        <f>IF(U278="Vacant","Vacant","")</f>
        <v/>
      </c>
      <c r="AA278" s="21"/>
      <c r="AB278" s="21" t="str">
        <f t="shared" ref="AB278:AB292" si="14">IF(U278="Vacant","Vacant","")</f>
        <v/>
      </c>
      <c r="AC278" s="21"/>
      <c r="AD278" s="21"/>
      <c r="AE278" s="21" t="str">
        <f>IF(U278="Vacant","","")</f>
        <v/>
      </c>
      <c r="AF278" s="21" t="str">
        <f>IF(U278="Vacant","No","")</f>
        <v/>
      </c>
      <c r="AG278" s="21" t="str">
        <f>IF(U278="Vacant","6 N/A","")</f>
        <v/>
      </c>
      <c r="AH278" t="s">
        <v>941</v>
      </c>
      <c r="AI278" t="s">
        <v>46</v>
      </c>
      <c r="AJ278" t="s">
        <v>553</v>
      </c>
      <c r="AK278" t="s">
        <v>44</v>
      </c>
      <c r="AL278" t="s">
        <v>58</v>
      </c>
    </row>
    <row r="279" spans="1:38" x14ac:dyDescent="0.35">
      <c r="A279" s="14" t="s">
        <v>925</v>
      </c>
      <c r="B279" s="14">
        <v>1300</v>
      </c>
      <c r="C279" s="14" t="s">
        <v>942</v>
      </c>
      <c r="D279" s="22" t="s">
        <v>943</v>
      </c>
      <c r="E279" s="14">
        <v>1915</v>
      </c>
      <c r="F279" s="23">
        <v>474100</v>
      </c>
      <c r="G279" s="17">
        <v>27191</v>
      </c>
      <c r="H279" s="26">
        <v>1</v>
      </c>
      <c r="I279" s="19">
        <v>51.7</v>
      </c>
      <c r="J279" s="25">
        <v>715</v>
      </c>
      <c r="K279" s="14">
        <v>16</v>
      </c>
      <c r="L279" s="14">
        <v>31</v>
      </c>
      <c r="M279" s="25">
        <v>637</v>
      </c>
      <c r="N279" s="21">
        <v>0</v>
      </c>
      <c r="O279" s="21">
        <v>0</v>
      </c>
      <c r="P279" s="17"/>
      <c r="Q279" s="14">
        <v>0</v>
      </c>
      <c r="R279" s="14" t="s">
        <v>940</v>
      </c>
      <c r="S279" s="14"/>
      <c r="T279" s="14"/>
      <c r="U279" s="21"/>
      <c r="V279" s="21">
        <f>IF(U279="",0,VLOOKUP(U279,Dropdown_Lists!$B$2:$C$31,2,FALSE))</f>
        <v>0</v>
      </c>
      <c r="W279" s="21" t="str">
        <f>IF(U279="","",VLOOKUP(U279,Dropdown_Lists!$B$2:$D$31,3,FALSE))</f>
        <v/>
      </c>
      <c r="X279" s="21" t="s">
        <v>44</v>
      </c>
      <c r="Y279" s="21"/>
      <c r="Z279" s="21" t="str">
        <f>IF(U279="Vacant","Vacant","")</f>
        <v/>
      </c>
      <c r="AA279" s="21"/>
      <c r="AB279" s="21" t="str">
        <f t="shared" si="14"/>
        <v/>
      </c>
      <c r="AC279" s="21"/>
      <c r="AD279" s="21"/>
      <c r="AE279" s="21" t="str">
        <f>IF(U279="Vacant","","")</f>
        <v/>
      </c>
      <c r="AF279" s="21" t="str">
        <f>IF(U279="Vacant","No","")</f>
        <v/>
      </c>
      <c r="AG279" s="21" t="str">
        <f>IF(U279="Vacant","6 N/A","")</f>
        <v/>
      </c>
      <c r="AH279" t="s">
        <v>944</v>
      </c>
      <c r="AI279" t="s">
        <v>46</v>
      </c>
      <c r="AJ279" t="s">
        <v>530</v>
      </c>
      <c r="AK279" t="s">
        <v>44</v>
      </c>
      <c r="AL279" t="s">
        <v>44</v>
      </c>
    </row>
    <row r="280" spans="1:38" x14ac:dyDescent="0.35">
      <c r="A280" s="14" t="s">
        <v>925</v>
      </c>
      <c r="B280" s="14">
        <v>1300</v>
      </c>
      <c r="C280" s="14" t="s">
        <v>945</v>
      </c>
      <c r="D280" s="22" t="s">
        <v>946</v>
      </c>
      <c r="E280" s="14">
        <v>1915</v>
      </c>
      <c r="F280" s="23">
        <v>1113500</v>
      </c>
      <c r="G280" s="17">
        <v>36303</v>
      </c>
      <c r="H280" s="26">
        <v>1</v>
      </c>
      <c r="I280" s="19">
        <v>26.8</v>
      </c>
      <c r="J280" s="25">
        <v>4779</v>
      </c>
      <c r="K280" s="14">
        <v>48</v>
      </c>
      <c r="L280" s="14">
        <v>32</v>
      </c>
      <c r="M280" s="25">
        <v>4837</v>
      </c>
      <c r="N280" s="21">
        <v>2</v>
      </c>
      <c r="O280" s="21">
        <v>2</v>
      </c>
      <c r="P280" s="17">
        <v>44424</v>
      </c>
      <c r="Q280" s="14">
        <v>0</v>
      </c>
      <c r="R280" s="14" t="s">
        <v>940</v>
      </c>
      <c r="S280" s="14"/>
      <c r="T280" s="14"/>
      <c r="U280" s="21" t="s">
        <v>53</v>
      </c>
      <c r="V280" s="21">
        <f>IF(U280="",0,VLOOKUP(U280,Dropdown_Lists!$B$2:$C$31,2,FALSE))</f>
        <v>24</v>
      </c>
      <c r="W280" s="21" t="str">
        <f>IF(U280="","",VLOOKUP(U280,Dropdown_Lists!$B$2:$D$31,3,FALSE))</f>
        <v>Personal Services</v>
      </c>
      <c r="X280" s="21" t="s">
        <v>44</v>
      </c>
      <c r="Y280" s="21"/>
      <c r="Z280" s="21" t="s">
        <v>54</v>
      </c>
      <c r="AA280" s="21" t="s">
        <v>44</v>
      </c>
      <c r="AB280" s="21" t="str">
        <f t="shared" si="14"/>
        <v/>
      </c>
      <c r="AC280" s="21">
        <v>5</v>
      </c>
      <c r="AD280" s="21">
        <v>5</v>
      </c>
      <c r="AE280" s="21">
        <v>2</v>
      </c>
      <c r="AF280" s="21" t="s">
        <v>44</v>
      </c>
      <c r="AG280" s="21">
        <v>2</v>
      </c>
      <c r="AH280" t="s">
        <v>947</v>
      </c>
      <c r="AI280" t="s">
        <v>169</v>
      </c>
      <c r="AJ280" t="s">
        <v>530</v>
      </c>
      <c r="AK280" t="s">
        <v>58</v>
      </c>
      <c r="AL280" t="s">
        <v>44</v>
      </c>
    </row>
    <row r="281" spans="1:38" x14ac:dyDescent="0.35">
      <c r="A281" s="14" t="s">
        <v>925</v>
      </c>
      <c r="B281" s="14">
        <v>1300</v>
      </c>
      <c r="C281" s="14" t="s">
        <v>948</v>
      </c>
      <c r="D281" s="22" t="s">
        <v>949</v>
      </c>
      <c r="E281" s="14">
        <v>1920</v>
      </c>
      <c r="F281" s="23">
        <v>814000</v>
      </c>
      <c r="G281" s="17">
        <v>43055</v>
      </c>
      <c r="H281" s="26">
        <v>740000</v>
      </c>
      <c r="I281" s="19">
        <v>8.3000000000000007</v>
      </c>
      <c r="J281" s="25">
        <v>4341</v>
      </c>
      <c r="K281" s="14">
        <v>32</v>
      </c>
      <c r="L281" s="14">
        <v>30</v>
      </c>
      <c r="M281" s="25">
        <v>4386</v>
      </c>
      <c r="N281" s="21">
        <v>1</v>
      </c>
      <c r="O281" s="21">
        <v>0</v>
      </c>
      <c r="P281" s="17">
        <v>43274</v>
      </c>
      <c r="Q281" s="14">
        <v>0</v>
      </c>
      <c r="R281" s="14" t="s">
        <v>940</v>
      </c>
      <c r="S281" s="14"/>
      <c r="T281" s="14"/>
      <c r="U281" s="21" t="s">
        <v>100</v>
      </c>
      <c r="V281" s="21">
        <f>IF(U281="",0,VLOOKUP(U281,Dropdown_Lists!$B$2:$C$31,2,FALSE))</f>
        <v>19</v>
      </c>
      <c r="W281" s="21" t="str">
        <f>IF(U281="","",VLOOKUP(U281,Dropdown_Lists!$B$2:$D$31,3,FALSE))</f>
        <v>Food &amp; Drink</v>
      </c>
      <c r="X281" s="21" t="s">
        <v>44</v>
      </c>
      <c r="Y281" s="21"/>
      <c r="Z281" s="21" t="s">
        <v>54</v>
      </c>
      <c r="AA281" s="21" t="s">
        <v>44</v>
      </c>
      <c r="AB281" s="21" t="str">
        <f t="shared" si="14"/>
        <v/>
      </c>
      <c r="AC281" s="21">
        <v>5</v>
      </c>
      <c r="AD281" s="21">
        <v>5</v>
      </c>
      <c r="AE281" s="21">
        <v>1</v>
      </c>
      <c r="AF281" s="21" t="s">
        <v>58</v>
      </c>
      <c r="AG281" s="21">
        <v>4</v>
      </c>
      <c r="AH281" t="s">
        <v>950</v>
      </c>
      <c r="AI281" t="s">
        <v>46</v>
      </c>
      <c r="AJ281" t="s">
        <v>639</v>
      </c>
      <c r="AK281" t="s">
        <v>44</v>
      </c>
      <c r="AL281" t="s">
        <v>58</v>
      </c>
    </row>
    <row r="282" spans="1:38" s="12" customFormat="1" x14ac:dyDescent="0.35">
      <c r="A282" s="14" t="s">
        <v>925</v>
      </c>
      <c r="B282" s="14">
        <v>1300</v>
      </c>
      <c r="C282" s="27" t="s">
        <v>951</v>
      </c>
      <c r="D282" s="22" t="s">
        <v>952</v>
      </c>
      <c r="E282" s="14">
        <v>1915</v>
      </c>
      <c r="F282" s="23">
        <v>479200</v>
      </c>
      <c r="G282" s="17">
        <v>38624</v>
      </c>
      <c r="H282" s="26">
        <v>135000</v>
      </c>
      <c r="I282" s="19">
        <v>20.399999999999999</v>
      </c>
      <c r="J282" s="25">
        <v>831</v>
      </c>
      <c r="K282" s="14">
        <v>16</v>
      </c>
      <c r="L282" s="14">
        <v>12</v>
      </c>
      <c r="M282" s="25">
        <v>872</v>
      </c>
      <c r="N282" s="21">
        <v>0</v>
      </c>
      <c r="O282" s="21">
        <v>0</v>
      </c>
      <c r="P282" s="17"/>
      <c r="Q282" s="14">
        <v>0</v>
      </c>
      <c r="R282" s="14" t="s">
        <v>940</v>
      </c>
      <c r="S282" s="14"/>
      <c r="T282" s="14"/>
      <c r="U282" s="21"/>
      <c r="V282" s="21">
        <f>IF(U282="",0,VLOOKUP(U282,Dropdown_Lists!$B$2:$C$31,2,FALSE))</f>
        <v>0</v>
      </c>
      <c r="W282" s="21" t="str">
        <f>IF(U282="","",VLOOKUP(U282,Dropdown_Lists!$B$2:$D$31,3,FALSE))</f>
        <v/>
      </c>
      <c r="X282" s="21" t="s">
        <v>44</v>
      </c>
      <c r="Y282" s="21"/>
      <c r="Z282" s="21" t="str">
        <f t="shared" ref="Z282:Z291" si="15">IF(U282="Vacant","Vacant","")</f>
        <v/>
      </c>
      <c r="AA282" s="21"/>
      <c r="AB282" s="21" t="str">
        <f t="shared" si="14"/>
        <v/>
      </c>
      <c r="AC282" s="21"/>
      <c r="AD282" s="21"/>
      <c r="AE282" s="21" t="str">
        <f t="shared" ref="AE282:AE291" si="16">IF(U282="Vacant","","")</f>
        <v/>
      </c>
      <c r="AF282" s="21" t="str">
        <f t="shared" ref="AF282:AF291" si="17">IF(U282="Vacant","No","")</f>
        <v/>
      </c>
      <c r="AG282" s="21" t="str">
        <f t="shared" ref="AG282:AG291" si="18">IF(U282="Vacant","6 N/A","")</f>
        <v/>
      </c>
      <c r="AH282" t="s">
        <v>953</v>
      </c>
      <c r="AI282" t="s">
        <v>46</v>
      </c>
      <c r="AJ282" t="s">
        <v>530</v>
      </c>
      <c r="AK282" t="s">
        <v>44</v>
      </c>
      <c r="AL282" t="s">
        <v>44</v>
      </c>
    </row>
    <row r="283" spans="1:38" s="12" customFormat="1" x14ac:dyDescent="0.35">
      <c r="A283" s="14" t="s">
        <v>925</v>
      </c>
      <c r="B283" s="14">
        <v>1300</v>
      </c>
      <c r="C283" s="14" t="s">
        <v>954</v>
      </c>
      <c r="D283" s="22" t="s">
        <v>955</v>
      </c>
      <c r="E283" s="14">
        <v>1915</v>
      </c>
      <c r="F283" s="23">
        <v>437100</v>
      </c>
      <c r="G283" s="17">
        <v>44747</v>
      </c>
      <c r="H283" s="26">
        <v>1</v>
      </c>
      <c r="I283" s="19">
        <v>3.7</v>
      </c>
      <c r="J283" s="25">
        <v>851</v>
      </c>
      <c r="K283" s="14">
        <v>16</v>
      </c>
      <c r="L283" s="14">
        <v>30</v>
      </c>
      <c r="M283" s="25">
        <v>623</v>
      </c>
      <c r="N283" s="21">
        <v>0</v>
      </c>
      <c r="O283" s="21">
        <v>0</v>
      </c>
      <c r="P283" s="17"/>
      <c r="Q283" s="14">
        <v>0</v>
      </c>
      <c r="R283" s="14" t="s">
        <v>940</v>
      </c>
      <c r="S283" s="14"/>
      <c r="T283" s="14"/>
      <c r="U283" s="21"/>
      <c r="V283" s="21">
        <f>IF(U283="",0,VLOOKUP(U283,Dropdown_Lists!$B$2:$C$31,2,FALSE))</f>
        <v>0</v>
      </c>
      <c r="W283" s="21" t="str">
        <f>IF(U283="","",VLOOKUP(U283,Dropdown_Lists!$B$2:$D$31,3,FALSE))</f>
        <v/>
      </c>
      <c r="X283" s="21" t="s">
        <v>44</v>
      </c>
      <c r="Y283" s="21"/>
      <c r="Z283" s="21" t="str">
        <f t="shared" si="15"/>
        <v/>
      </c>
      <c r="AA283" s="21"/>
      <c r="AB283" s="21" t="str">
        <f t="shared" si="14"/>
        <v/>
      </c>
      <c r="AC283" s="21"/>
      <c r="AD283" s="21"/>
      <c r="AE283" s="21" t="str">
        <f t="shared" si="16"/>
        <v/>
      </c>
      <c r="AF283" s="21" t="str">
        <f t="shared" si="17"/>
        <v/>
      </c>
      <c r="AG283" s="21" t="str">
        <f t="shared" si="18"/>
        <v/>
      </c>
      <c r="AH283" t="s">
        <v>956</v>
      </c>
      <c r="AI283" t="s">
        <v>46</v>
      </c>
      <c r="AJ283" t="s">
        <v>530</v>
      </c>
      <c r="AK283" t="s">
        <v>44</v>
      </c>
      <c r="AL283" t="s">
        <v>44</v>
      </c>
    </row>
    <row r="284" spans="1:38" x14ac:dyDescent="0.35">
      <c r="A284" s="14" t="s">
        <v>925</v>
      </c>
      <c r="B284" s="14">
        <v>1300</v>
      </c>
      <c r="C284" s="14" t="s">
        <v>957</v>
      </c>
      <c r="D284" s="22" t="s">
        <v>958</v>
      </c>
      <c r="E284" s="14">
        <v>1915</v>
      </c>
      <c r="F284" s="23">
        <v>502800</v>
      </c>
      <c r="G284" s="17">
        <v>36270</v>
      </c>
      <c r="H284" s="26">
        <v>49000</v>
      </c>
      <c r="I284" s="19">
        <v>26.9</v>
      </c>
      <c r="J284" s="25">
        <v>1115</v>
      </c>
      <c r="K284" s="14">
        <v>16</v>
      </c>
      <c r="L284" s="14">
        <v>30</v>
      </c>
      <c r="M284" s="25">
        <v>854</v>
      </c>
      <c r="N284" s="21">
        <v>1</v>
      </c>
      <c r="O284" s="21">
        <v>1</v>
      </c>
      <c r="P284" s="17">
        <v>45771</v>
      </c>
      <c r="Q284" s="14">
        <v>1</v>
      </c>
      <c r="R284" s="14" t="s">
        <v>940</v>
      </c>
      <c r="S284" s="14"/>
      <c r="T284" s="14"/>
      <c r="U284" s="21"/>
      <c r="V284" s="21">
        <f>IF(U284="",0,VLOOKUP(U284,Dropdown_Lists!$B$2:$C$31,2,FALSE))</f>
        <v>0</v>
      </c>
      <c r="W284" s="21" t="str">
        <f>IF(U284="","",VLOOKUP(U284,Dropdown_Lists!$B$2:$D$31,3,FALSE))</f>
        <v/>
      </c>
      <c r="X284" s="21" t="s">
        <v>44</v>
      </c>
      <c r="Y284" s="21"/>
      <c r="Z284" s="21" t="str">
        <f t="shared" si="15"/>
        <v/>
      </c>
      <c r="AA284" s="21"/>
      <c r="AB284" s="21" t="str">
        <f t="shared" si="14"/>
        <v/>
      </c>
      <c r="AC284" s="21"/>
      <c r="AD284" s="21"/>
      <c r="AE284" s="21" t="str">
        <f t="shared" si="16"/>
        <v/>
      </c>
      <c r="AF284" s="21" t="str">
        <f t="shared" si="17"/>
        <v/>
      </c>
      <c r="AG284" s="21" t="str">
        <f t="shared" si="18"/>
        <v/>
      </c>
      <c r="AH284" t="s">
        <v>959</v>
      </c>
      <c r="AI284" t="s">
        <v>960</v>
      </c>
      <c r="AJ284" t="s">
        <v>467</v>
      </c>
      <c r="AK284" t="s">
        <v>58</v>
      </c>
      <c r="AL284" t="s">
        <v>44</v>
      </c>
    </row>
    <row r="285" spans="1:38" s="12" customFormat="1" x14ac:dyDescent="0.35">
      <c r="A285" s="14" t="s">
        <v>925</v>
      </c>
      <c r="B285" s="14">
        <v>1300</v>
      </c>
      <c r="C285" s="14" t="s">
        <v>961</v>
      </c>
      <c r="D285" s="22" t="s">
        <v>962</v>
      </c>
      <c r="E285" s="14">
        <v>1915</v>
      </c>
      <c r="F285" s="23">
        <v>510300</v>
      </c>
      <c r="G285" s="17">
        <v>44523</v>
      </c>
      <c r="H285" s="26">
        <v>385000</v>
      </c>
      <c r="I285" s="19">
        <v>4.3</v>
      </c>
      <c r="J285" s="25">
        <v>1060</v>
      </c>
      <c r="K285" s="14">
        <v>16</v>
      </c>
      <c r="L285" s="14">
        <v>30</v>
      </c>
      <c r="M285" s="25">
        <v>599</v>
      </c>
      <c r="N285" s="21">
        <v>0</v>
      </c>
      <c r="O285" s="21">
        <v>0</v>
      </c>
      <c r="P285" s="17"/>
      <c r="Q285" s="14">
        <v>1</v>
      </c>
      <c r="R285" s="14" t="s">
        <v>940</v>
      </c>
      <c r="S285" s="14"/>
      <c r="T285" s="14"/>
      <c r="U285" s="21"/>
      <c r="V285" s="21">
        <f>IF(U285="",0,VLOOKUP(U285,Dropdown_Lists!$B$2:$C$31,2,FALSE))</f>
        <v>0</v>
      </c>
      <c r="W285" s="21" t="str">
        <f>IF(U285="","",VLOOKUP(U285,Dropdown_Lists!$B$2:$D$31,3,FALSE))</f>
        <v/>
      </c>
      <c r="X285" s="21" t="s">
        <v>44</v>
      </c>
      <c r="Y285" s="21"/>
      <c r="Z285" s="21" t="str">
        <f t="shared" si="15"/>
        <v/>
      </c>
      <c r="AA285" s="21"/>
      <c r="AB285" s="21" t="str">
        <f t="shared" si="14"/>
        <v/>
      </c>
      <c r="AC285" s="21"/>
      <c r="AD285" s="21"/>
      <c r="AE285" s="21" t="str">
        <f t="shared" si="16"/>
        <v/>
      </c>
      <c r="AF285" s="21" t="str">
        <f t="shared" si="17"/>
        <v/>
      </c>
      <c r="AG285" s="21" t="str">
        <f t="shared" si="18"/>
        <v/>
      </c>
      <c r="AH285" t="s">
        <v>963</v>
      </c>
      <c r="AI285" t="s">
        <v>964</v>
      </c>
      <c r="AJ285" t="s">
        <v>467</v>
      </c>
      <c r="AK285" t="s">
        <v>58</v>
      </c>
      <c r="AL285" t="s">
        <v>58</v>
      </c>
    </row>
    <row r="286" spans="1:38" s="12" customFormat="1" x14ac:dyDescent="0.35">
      <c r="A286" s="14" t="s">
        <v>925</v>
      </c>
      <c r="B286" s="14">
        <v>1300</v>
      </c>
      <c r="C286" s="14" t="s">
        <v>965</v>
      </c>
      <c r="D286" s="22" t="s">
        <v>966</v>
      </c>
      <c r="E286" s="14">
        <v>1915</v>
      </c>
      <c r="F286" s="23">
        <v>420100</v>
      </c>
      <c r="G286" s="17">
        <v>45473</v>
      </c>
      <c r="H286" s="26">
        <v>612000</v>
      </c>
      <c r="I286" s="19">
        <v>1.7</v>
      </c>
      <c r="J286" s="25">
        <v>973</v>
      </c>
      <c r="K286" s="14">
        <v>16</v>
      </c>
      <c r="L286" s="14">
        <v>30</v>
      </c>
      <c r="M286" s="25">
        <v>602</v>
      </c>
      <c r="N286" s="21">
        <v>12</v>
      </c>
      <c r="O286" s="21">
        <v>0</v>
      </c>
      <c r="P286" s="17">
        <v>45675</v>
      </c>
      <c r="Q286" s="14">
        <v>0</v>
      </c>
      <c r="R286" s="14" t="s">
        <v>940</v>
      </c>
      <c r="S286" s="14"/>
      <c r="T286" s="14"/>
      <c r="U286" s="21"/>
      <c r="V286" s="21">
        <f>IF(U286="",0,VLOOKUP(U286,Dropdown_Lists!$B$2:$C$31,2,FALSE))</f>
        <v>0</v>
      </c>
      <c r="W286" s="21" t="str">
        <f>IF(U286="","",VLOOKUP(U286,Dropdown_Lists!$B$2:$D$31,3,FALSE))</f>
        <v/>
      </c>
      <c r="X286" s="21" t="s">
        <v>44</v>
      </c>
      <c r="Y286" s="21"/>
      <c r="Z286" s="21" t="str">
        <f t="shared" si="15"/>
        <v/>
      </c>
      <c r="AA286" s="21"/>
      <c r="AB286" s="21" t="str">
        <f t="shared" si="14"/>
        <v/>
      </c>
      <c r="AC286" s="21"/>
      <c r="AD286" s="21"/>
      <c r="AE286" s="21" t="str">
        <f t="shared" si="16"/>
        <v/>
      </c>
      <c r="AF286" s="21" t="str">
        <f t="shared" si="17"/>
        <v/>
      </c>
      <c r="AG286" s="21" t="str">
        <f t="shared" si="18"/>
        <v/>
      </c>
      <c r="AH286" t="s">
        <v>967</v>
      </c>
      <c r="AI286" t="s">
        <v>46</v>
      </c>
      <c r="AJ286" t="s">
        <v>530</v>
      </c>
      <c r="AK286" t="s">
        <v>44</v>
      </c>
      <c r="AL286" t="s">
        <v>44</v>
      </c>
    </row>
    <row r="287" spans="1:38" s="12" customFormat="1" x14ac:dyDescent="0.35">
      <c r="A287" s="14" t="s">
        <v>925</v>
      </c>
      <c r="B287" s="14">
        <v>1300</v>
      </c>
      <c r="C287" s="14" t="s">
        <v>968</v>
      </c>
      <c r="D287" s="22" t="s">
        <v>969</v>
      </c>
      <c r="E287" s="14">
        <v>1915</v>
      </c>
      <c r="F287" s="23">
        <v>485100</v>
      </c>
      <c r="G287" s="17">
        <v>39794</v>
      </c>
      <c r="H287" s="26">
        <v>150000</v>
      </c>
      <c r="I287" s="19">
        <v>17.2</v>
      </c>
      <c r="J287" s="25">
        <v>867</v>
      </c>
      <c r="K287" s="14">
        <v>16</v>
      </c>
      <c r="L287" s="14">
        <v>30</v>
      </c>
      <c r="M287" s="25">
        <v>777</v>
      </c>
      <c r="N287" s="21">
        <v>0</v>
      </c>
      <c r="O287" s="21">
        <v>0</v>
      </c>
      <c r="P287" s="17"/>
      <c r="Q287" s="14">
        <v>2</v>
      </c>
      <c r="R287" s="14" t="s">
        <v>940</v>
      </c>
      <c r="S287" s="14"/>
      <c r="T287" s="14"/>
      <c r="U287" s="21"/>
      <c r="V287" s="21">
        <f>IF(U287="",0,VLOOKUP(U287,Dropdown_Lists!$B$2:$C$31,2,FALSE))</f>
        <v>0</v>
      </c>
      <c r="W287" s="21" t="str">
        <f>IF(U287="","",VLOOKUP(U287,Dropdown_Lists!$B$2:$D$31,3,FALSE))</f>
        <v/>
      </c>
      <c r="X287" s="21" t="s">
        <v>44</v>
      </c>
      <c r="Y287" s="21"/>
      <c r="Z287" s="21" t="str">
        <f t="shared" si="15"/>
        <v/>
      </c>
      <c r="AA287" s="21"/>
      <c r="AB287" s="21" t="str">
        <f t="shared" si="14"/>
        <v/>
      </c>
      <c r="AC287" s="21"/>
      <c r="AD287" s="21"/>
      <c r="AE287" s="21" t="str">
        <f t="shared" si="16"/>
        <v/>
      </c>
      <c r="AF287" s="21" t="str">
        <f t="shared" si="17"/>
        <v/>
      </c>
      <c r="AG287" s="21" t="str">
        <f t="shared" si="18"/>
        <v/>
      </c>
      <c r="AH287" t="s">
        <v>970</v>
      </c>
      <c r="AI287" t="s">
        <v>46</v>
      </c>
      <c r="AJ287" t="s">
        <v>467</v>
      </c>
      <c r="AK287" t="s">
        <v>44</v>
      </c>
      <c r="AL287" t="s">
        <v>44</v>
      </c>
    </row>
    <row r="288" spans="1:38" s="12" customFormat="1" x14ac:dyDescent="0.35">
      <c r="A288" s="14" t="s">
        <v>925</v>
      </c>
      <c r="B288" s="14">
        <v>1300</v>
      </c>
      <c r="C288" s="14" t="s">
        <v>971</v>
      </c>
      <c r="D288" s="22" t="s">
        <v>972</v>
      </c>
      <c r="E288" s="14">
        <v>1915</v>
      </c>
      <c r="F288" s="23">
        <v>564100</v>
      </c>
      <c r="G288" s="17">
        <v>44427</v>
      </c>
      <c r="H288" s="26">
        <v>445000</v>
      </c>
      <c r="I288" s="19">
        <v>4.5</v>
      </c>
      <c r="J288" s="25">
        <v>803</v>
      </c>
      <c r="K288" s="14">
        <v>16</v>
      </c>
      <c r="L288" s="14">
        <v>29</v>
      </c>
      <c r="M288" s="25">
        <v>669</v>
      </c>
      <c r="N288" s="21">
        <v>0</v>
      </c>
      <c r="O288" s="21">
        <v>0</v>
      </c>
      <c r="P288" s="17"/>
      <c r="Q288" s="14">
        <v>1</v>
      </c>
      <c r="R288" s="14" t="s">
        <v>940</v>
      </c>
      <c r="S288" s="14"/>
      <c r="T288" s="14"/>
      <c r="U288" s="21"/>
      <c r="V288" s="21">
        <f>IF(U288="",0,VLOOKUP(U288,Dropdown_Lists!$B$2:$C$31,2,FALSE))</f>
        <v>0</v>
      </c>
      <c r="W288" s="21" t="str">
        <f>IF(U288="","",VLOOKUP(U288,Dropdown_Lists!$B$2:$D$31,3,FALSE))</f>
        <v/>
      </c>
      <c r="X288" s="21" t="s">
        <v>44</v>
      </c>
      <c r="Y288" s="21"/>
      <c r="Z288" s="21" t="str">
        <f t="shared" si="15"/>
        <v/>
      </c>
      <c r="AA288" s="21"/>
      <c r="AB288" s="21" t="str">
        <f t="shared" si="14"/>
        <v/>
      </c>
      <c r="AC288" s="21"/>
      <c r="AD288" s="21"/>
      <c r="AE288" s="21" t="str">
        <f t="shared" si="16"/>
        <v/>
      </c>
      <c r="AF288" s="21" t="str">
        <f t="shared" si="17"/>
        <v/>
      </c>
      <c r="AG288" s="21" t="str">
        <f t="shared" si="18"/>
        <v/>
      </c>
      <c r="AH288" t="s">
        <v>973</v>
      </c>
      <c r="AI288" t="s">
        <v>46</v>
      </c>
      <c r="AJ288" t="s">
        <v>530</v>
      </c>
      <c r="AK288" t="s">
        <v>44</v>
      </c>
      <c r="AL288" t="s">
        <v>44</v>
      </c>
    </row>
    <row r="289" spans="1:38" x14ac:dyDescent="0.35">
      <c r="A289" s="14" t="s">
        <v>925</v>
      </c>
      <c r="B289" s="14">
        <v>1300</v>
      </c>
      <c r="C289" s="14" t="s">
        <v>974</v>
      </c>
      <c r="D289" s="22" t="s">
        <v>975</v>
      </c>
      <c r="E289" s="14">
        <v>1940</v>
      </c>
      <c r="F289" s="23">
        <v>450000</v>
      </c>
      <c r="G289" s="17">
        <v>45491</v>
      </c>
      <c r="H289" s="26">
        <v>410000</v>
      </c>
      <c r="I289" s="19">
        <v>1.6</v>
      </c>
      <c r="J289" s="25">
        <v>740</v>
      </c>
      <c r="K289" s="14">
        <v>16</v>
      </c>
      <c r="L289" s="14">
        <v>30</v>
      </c>
      <c r="M289" s="25">
        <v>548</v>
      </c>
      <c r="N289" s="21">
        <v>0</v>
      </c>
      <c r="O289" s="21">
        <v>0</v>
      </c>
      <c r="P289" s="17"/>
      <c r="Q289" s="14">
        <v>1</v>
      </c>
      <c r="R289" s="14" t="s">
        <v>940</v>
      </c>
      <c r="S289" s="14"/>
      <c r="T289" s="14"/>
      <c r="U289" s="21"/>
      <c r="V289" s="21">
        <f>IF(U289="",0,VLOOKUP(U289,Dropdown_Lists!$B$2:$C$31,2,FALSE))</f>
        <v>0</v>
      </c>
      <c r="W289" s="21" t="str">
        <f>IF(U289="","",VLOOKUP(U289,Dropdown_Lists!$B$2:$D$31,3,FALSE))</f>
        <v/>
      </c>
      <c r="X289" s="21" t="s">
        <v>44</v>
      </c>
      <c r="Y289" s="21"/>
      <c r="Z289" s="21" t="str">
        <f t="shared" si="15"/>
        <v/>
      </c>
      <c r="AA289" s="21"/>
      <c r="AB289" s="21" t="str">
        <f t="shared" si="14"/>
        <v/>
      </c>
      <c r="AC289" s="21"/>
      <c r="AD289" s="21"/>
      <c r="AE289" s="21" t="str">
        <f t="shared" si="16"/>
        <v/>
      </c>
      <c r="AF289" s="21" t="str">
        <f t="shared" si="17"/>
        <v/>
      </c>
      <c r="AG289" s="21" t="str">
        <f t="shared" si="18"/>
        <v/>
      </c>
      <c r="AH289" t="s">
        <v>976</v>
      </c>
      <c r="AI289" t="s">
        <v>977</v>
      </c>
      <c r="AJ289" t="s">
        <v>530</v>
      </c>
      <c r="AK289" t="s">
        <v>58</v>
      </c>
      <c r="AL289" t="s">
        <v>44</v>
      </c>
    </row>
    <row r="290" spans="1:38" x14ac:dyDescent="0.35">
      <c r="A290" s="14" t="s">
        <v>925</v>
      </c>
      <c r="B290" s="14">
        <v>1300</v>
      </c>
      <c r="C290" s="14" t="s">
        <v>978</v>
      </c>
      <c r="D290" s="22" t="s">
        <v>979</v>
      </c>
      <c r="E290" s="14">
        <v>1915</v>
      </c>
      <c r="F290" s="23">
        <v>598700</v>
      </c>
      <c r="G290" s="17">
        <v>42425</v>
      </c>
      <c r="H290" s="26">
        <v>51500</v>
      </c>
      <c r="I290" s="19">
        <v>10</v>
      </c>
      <c r="J290" s="25">
        <v>642</v>
      </c>
      <c r="K290" s="14">
        <v>16</v>
      </c>
      <c r="L290" s="14">
        <v>30</v>
      </c>
      <c r="M290" s="25">
        <v>621</v>
      </c>
      <c r="N290" s="21">
        <v>12</v>
      </c>
      <c r="O290" s="21">
        <v>0</v>
      </c>
      <c r="P290" s="17">
        <v>42405</v>
      </c>
      <c r="Q290" s="14">
        <v>1</v>
      </c>
      <c r="R290" s="14" t="s">
        <v>940</v>
      </c>
      <c r="S290" s="14"/>
      <c r="T290" s="14"/>
      <c r="U290" s="21"/>
      <c r="V290" s="21">
        <f>IF(U290="",0,VLOOKUP(U290,Dropdown_Lists!$B$2:$C$31,2,FALSE))</f>
        <v>0</v>
      </c>
      <c r="W290" s="21" t="str">
        <f>IF(U290="","",VLOOKUP(U290,Dropdown_Lists!$B$2:$D$31,3,FALSE))</f>
        <v/>
      </c>
      <c r="X290" s="21" t="s">
        <v>44</v>
      </c>
      <c r="Y290" s="21"/>
      <c r="Z290" s="21" t="str">
        <f t="shared" si="15"/>
        <v/>
      </c>
      <c r="AA290" s="21"/>
      <c r="AB290" s="21" t="str">
        <f t="shared" si="14"/>
        <v/>
      </c>
      <c r="AC290" s="21"/>
      <c r="AD290" s="21"/>
      <c r="AE290" s="21" t="str">
        <f t="shared" si="16"/>
        <v/>
      </c>
      <c r="AF290" s="21" t="str">
        <f t="shared" si="17"/>
        <v/>
      </c>
      <c r="AG290" s="21" t="str">
        <f t="shared" si="18"/>
        <v/>
      </c>
      <c r="AH290" t="s">
        <v>980</v>
      </c>
      <c r="AI290" t="s">
        <v>46</v>
      </c>
      <c r="AJ290" t="s">
        <v>530</v>
      </c>
      <c r="AK290" t="s">
        <v>44</v>
      </c>
      <c r="AL290" t="s">
        <v>58</v>
      </c>
    </row>
    <row r="291" spans="1:38" x14ac:dyDescent="0.35">
      <c r="A291" s="14" t="s">
        <v>925</v>
      </c>
      <c r="B291" s="14">
        <v>1300</v>
      </c>
      <c r="C291" s="14" t="s">
        <v>981</v>
      </c>
      <c r="D291" s="22" t="s">
        <v>982</v>
      </c>
      <c r="E291" s="14">
        <v>1915</v>
      </c>
      <c r="F291" s="23">
        <v>461000</v>
      </c>
      <c r="G291" s="17">
        <v>44615</v>
      </c>
      <c r="H291" s="26">
        <v>1</v>
      </c>
      <c r="I291" s="19">
        <v>4</v>
      </c>
      <c r="J291" s="25">
        <v>1087</v>
      </c>
      <c r="K291" s="14">
        <v>32</v>
      </c>
      <c r="L291" s="14">
        <v>32</v>
      </c>
      <c r="M291" s="25">
        <v>1050</v>
      </c>
      <c r="N291" s="21">
        <v>25</v>
      </c>
      <c r="O291" s="21">
        <v>14</v>
      </c>
      <c r="P291" s="17">
        <v>45923</v>
      </c>
      <c r="Q291" s="14">
        <v>0</v>
      </c>
      <c r="R291" s="14" t="s">
        <v>940</v>
      </c>
      <c r="S291" s="14"/>
      <c r="T291" s="14"/>
      <c r="U291" s="21"/>
      <c r="V291" s="21">
        <f>IF(U291="",0,VLOOKUP(U291,Dropdown_Lists!$B$2:$C$31,2,FALSE))</f>
        <v>0</v>
      </c>
      <c r="W291" s="21" t="str">
        <f>IF(U291="","",VLOOKUP(U291,Dropdown_Lists!$B$2:$D$31,3,FALSE))</f>
        <v/>
      </c>
      <c r="X291" s="21" t="s">
        <v>44</v>
      </c>
      <c r="Y291" s="21"/>
      <c r="Z291" s="21" t="str">
        <f t="shared" si="15"/>
        <v/>
      </c>
      <c r="AA291" s="21"/>
      <c r="AB291" s="21" t="str">
        <f t="shared" si="14"/>
        <v/>
      </c>
      <c r="AC291" s="21"/>
      <c r="AD291" s="21"/>
      <c r="AE291" s="21" t="str">
        <f t="shared" si="16"/>
        <v/>
      </c>
      <c r="AF291" s="21" t="str">
        <f t="shared" si="17"/>
        <v/>
      </c>
      <c r="AG291" s="21" t="str">
        <f t="shared" si="18"/>
        <v/>
      </c>
      <c r="AH291" t="s">
        <v>983</v>
      </c>
      <c r="AI291" t="s">
        <v>46</v>
      </c>
      <c r="AJ291" t="s">
        <v>467</v>
      </c>
      <c r="AK291" t="s">
        <v>44</v>
      </c>
      <c r="AL291" t="s">
        <v>44</v>
      </c>
    </row>
    <row r="292" spans="1:38" s="12" customFormat="1" x14ac:dyDescent="0.35">
      <c r="A292" s="14" t="s">
        <v>925</v>
      </c>
      <c r="B292" s="14">
        <v>1300</v>
      </c>
      <c r="C292" s="14" t="s">
        <v>984</v>
      </c>
      <c r="D292" s="22" t="s">
        <v>985</v>
      </c>
      <c r="E292" s="14">
        <v>1915</v>
      </c>
      <c r="F292" s="23">
        <v>218300</v>
      </c>
      <c r="G292" s="17">
        <v>40758</v>
      </c>
      <c r="H292" s="26">
        <v>1</v>
      </c>
      <c r="I292" s="19">
        <v>14.6</v>
      </c>
      <c r="J292" s="25">
        <v>490</v>
      </c>
      <c r="K292" s="14">
        <v>16</v>
      </c>
      <c r="L292" s="14">
        <v>29</v>
      </c>
      <c r="M292" s="25">
        <v>324</v>
      </c>
      <c r="N292" s="21">
        <v>0</v>
      </c>
      <c r="O292" s="21">
        <v>0</v>
      </c>
      <c r="P292" s="17"/>
      <c r="Q292" s="14">
        <v>3</v>
      </c>
      <c r="R292" s="14" t="s">
        <v>940</v>
      </c>
      <c r="S292" s="14"/>
      <c r="T292" s="14"/>
      <c r="U292" s="21" t="s">
        <v>53</v>
      </c>
      <c r="V292" s="21">
        <f>IF(U292="",0,VLOOKUP(U292,Dropdown_Lists!$B$2:$C$31,2,FALSE))</f>
        <v>24</v>
      </c>
      <c r="W292" s="21" t="str">
        <f>IF(U292="","",VLOOKUP(U292,Dropdown_Lists!$B$2:$D$31,3,FALSE))</f>
        <v>Personal Services</v>
      </c>
      <c r="X292" s="21" t="s">
        <v>44</v>
      </c>
      <c r="Y292" s="21"/>
      <c r="Z292" s="21" t="s">
        <v>54</v>
      </c>
      <c r="AA292" s="21" t="s">
        <v>44</v>
      </c>
      <c r="AB292" s="21" t="str">
        <f t="shared" si="14"/>
        <v/>
      </c>
      <c r="AC292" s="21">
        <v>4</v>
      </c>
      <c r="AD292" s="21">
        <v>3</v>
      </c>
      <c r="AE292" s="21">
        <v>2</v>
      </c>
      <c r="AF292" s="21" t="s">
        <v>44</v>
      </c>
      <c r="AG292" s="21">
        <v>3</v>
      </c>
      <c r="AH292" t="s">
        <v>986</v>
      </c>
      <c r="AI292" t="s">
        <v>46</v>
      </c>
      <c r="AJ292" t="s">
        <v>57</v>
      </c>
      <c r="AK292" t="s">
        <v>44</v>
      </c>
      <c r="AL292" t="s">
        <v>44</v>
      </c>
    </row>
    <row r="293" spans="1:38" s="12" customFormat="1" x14ac:dyDescent="0.35">
      <c r="A293" s="14" t="s">
        <v>925</v>
      </c>
      <c r="B293" s="14">
        <v>1300</v>
      </c>
      <c r="C293" s="14" t="s">
        <v>987</v>
      </c>
      <c r="D293" s="22" t="s">
        <v>988</v>
      </c>
      <c r="E293" s="14">
        <v>2007</v>
      </c>
      <c r="F293" s="23">
        <v>961900</v>
      </c>
      <c r="G293" s="17">
        <v>43674</v>
      </c>
      <c r="H293" s="26">
        <v>1</v>
      </c>
      <c r="I293" s="19">
        <v>6.6</v>
      </c>
      <c r="J293" s="25">
        <v>1989</v>
      </c>
      <c r="K293" s="14">
        <v>24</v>
      </c>
      <c r="L293" s="14">
        <v>34</v>
      </c>
      <c r="M293" s="25">
        <v>3074</v>
      </c>
      <c r="N293" s="21">
        <v>10</v>
      </c>
      <c r="O293" s="21">
        <v>0</v>
      </c>
      <c r="P293" s="17">
        <v>44900</v>
      </c>
      <c r="Q293" s="14">
        <v>0</v>
      </c>
      <c r="R293" s="14" t="s">
        <v>339</v>
      </c>
      <c r="S293" s="14"/>
      <c r="T293" s="14"/>
      <c r="U293" s="21" t="s">
        <v>909</v>
      </c>
      <c r="V293" s="21">
        <f>IF(U293="",0,VLOOKUP(U293,Dropdown_Lists!$B$2:$C$31,2,FALSE))</f>
        <v>1</v>
      </c>
      <c r="W293" s="21" t="str">
        <f>IF(U293="","",VLOOKUP(U293,Dropdown_Lists!$B$2:$D$31,3,FALSE))</f>
        <v>Grocery &amp; Market</v>
      </c>
      <c r="X293" s="21" t="s">
        <v>44</v>
      </c>
      <c r="Y293" s="21"/>
      <c r="Z293" s="21" t="s">
        <v>54</v>
      </c>
      <c r="AA293" s="21" t="s">
        <v>58</v>
      </c>
      <c r="AB293" s="21" t="s">
        <v>424</v>
      </c>
      <c r="AC293" s="21">
        <v>3</v>
      </c>
      <c r="AD293" s="21">
        <v>3</v>
      </c>
      <c r="AE293" s="21">
        <v>1</v>
      </c>
      <c r="AF293" s="21" t="s">
        <v>44</v>
      </c>
      <c r="AG293" s="21">
        <v>4</v>
      </c>
      <c r="AH293" t="s">
        <v>989</v>
      </c>
      <c r="AI293" t="s">
        <v>46</v>
      </c>
      <c r="AJ293" t="s">
        <v>97</v>
      </c>
      <c r="AK293" t="s">
        <v>44</v>
      </c>
      <c r="AL293" t="s">
        <v>44</v>
      </c>
    </row>
    <row r="294" spans="1:38" s="12" customFormat="1" x14ac:dyDescent="0.35">
      <c r="A294" s="14" t="s">
        <v>925</v>
      </c>
      <c r="B294" s="14">
        <v>1400</v>
      </c>
      <c r="C294" s="14" t="s">
        <v>990</v>
      </c>
      <c r="D294" s="22" t="s">
        <v>991</v>
      </c>
      <c r="E294" s="14">
        <v>1960</v>
      </c>
      <c r="F294" s="23">
        <v>9489000</v>
      </c>
      <c r="G294" s="17">
        <v>40126</v>
      </c>
      <c r="H294" s="26">
        <v>1</v>
      </c>
      <c r="I294" s="19">
        <v>16.3</v>
      </c>
      <c r="J294" s="25">
        <v>169088</v>
      </c>
      <c r="K294" s="14">
        <v>279</v>
      </c>
      <c r="L294" s="14">
        <v>27</v>
      </c>
      <c r="M294" s="25">
        <v>56428</v>
      </c>
      <c r="N294" s="21">
        <v>39</v>
      </c>
      <c r="O294" s="21">
        <v>13</v>
      </c>
      <c r="P294" s="17">
        <v>45963</v>
      </c>
      <c r="Q294" s="14">
        <v>11</v>
      </c>
      <c r="R294" s="14" t="s">
        <v>992</v>
      </c>
      <c r="S294" s="14"/>
      <c r="T294" s="14"/>
      <c r="U294" s="21" t="s">
        <v>909</v>
      </c>
      <c r="V294" s="21">
        <f>IF(U294="",0,VLOOKUP(U294,Dropdown_Lists!$B$2:$C$31,2,FALSE))</f>
        <v>1</v>
      </c>
      <c r="W294" s="21" t="str">
        <f>IF(U294="","",VLOOKUP(U294,Dropdown_Lists!$B$2:$D$31,3,FALSE))</f>
        <v>Grocery &amp; Market</v>
      </c>
      <c r="X294" s="21" t="s">
        <v>44</v>
      </c>
      <c r="Y294" s="21"/>
      <c r="Z294" s="21" t="s">
        <v>332</v>
      </c>
      <c r="AA294" s="21" t="s">
        <v>58</v>
      </c>
      <c r="AB294" s="21" t="s">
        <v>424</v>
      </c>
      <c r="AC294" s="21">
        <v>4</v>
      </c>
      <c r="AD294" s="21">
        <v>4</v>
      </c>
      <c r="AE294" s="21">
        <v>3</v>
      </c>
      <c r="AF294" s="21" t="s">
        <v>44</v>
      </c>
      <c r="AG294" s="21">
        <v>4</v>
      </c>
      <c r="AH294" t="s">
        <v>993</v>
      </c>
      <c r="AI294" t="s">
        <v>994</v>
      </c>
      <c r="AJ294" t="s">
        <v>912</v>
      </c>
      <c r="AK294" t="s">
        <v>58</v>
      </c>
      <c r="AL294" t="s">
        <v>58</v>
      </c>
    </row>
    <row r="295" spans="1:38" x14ac:dyDescent="0.35">
      <c r="A295" s="27" t="s">
        <v>925</v>
      </c>
      <c r="B295" s="14">
        <v>1400</v>
      </c>
      <c r="C295" s="27" t="s">
        <v>995</v>
      </c>
      <c r="D295" s="28" t="s">
        <v>996</v>
      </c>
      <c r="E295" s="14">
        <v>1900</v>
      </c>
      <c r="F295" s="23">
        <v>2084500</v>
      </c>
      <c r="G295" s="17">
        <v>28961</v>
      </c>
      <c r="H295" s="26">
        <v>1</v>
      </c>
      <c r="I295" s="19">
        <v>46.9</v>
      </c>
      <c r="J295" s="25">
        <v>80952</v>
      </c>
      <c r="K295" s="14">
        <v>114</v>
      </c>
      <c r="L295" s="14">
        <v>17</v>
      </c>
      <c r="M295" s="25">
        <v>12635</v>
      </c>
      <c r="N295" s="21">
        <v>2</v>
      </c>
      <c r="O295" s="21">
        <v>1</v>
      </c>
      <c r="P295" s="17">
        <v>46357</v>
      </c>
      <c r="Q295" s="14">
        <v>2</v>
      </c>
      <c r="R295" s="14" t="s">
        <v>992</v>
      </c>
      <c r="S295" s="14"/>
      <c r="T295" s="14"/>
      <c r="U295" s="21"/>
      <c r="V295" s="21">
        <f>IF(U295="",0,VLOOKUP(U295,Dropdown_Lists!$B$2:$C$31,2,FALSE))</f>
        <v>0</v>
      </c>
      <c r="W295" s="21" t="str">
        <f>IF(U295="","",VLOOKUP(U295,Dropdown_Lists!$B$2:$D$31,3,FALSE))</f>
        <v/>
      </c>
      <c r="X295" s="21" t="s">
        <v>44</v>
      </c>
      <c r="Y295" s="21"/>
      <c r="Z295" s="21" t="str">
        <f>IF(U295="Vacant","Vacant","")</f>
        <v/>
      </c>
      <c r="AA295" s="21"/>
      <c r="AB295" s="21" t="str">
        <f>IF(U295="Vacant","Vacant","")</f>
        <v/>
      </c>
      <c r="AC295" s="21"/>
      <c r="AD295" s="21"/>
      <c r="AE295" s="21" t="str">
        <f>IF(U295="Vacant","","")</f>
        <v/>
      </c>
      <c r="AF295" s="21" t="str">
        <f>IF(U295="Vacant","No","")</f>
        <v/>
      </c>
      <c r="AG295" s="21" t="str">
        <f>IF(U295="Vacant","6 N/A","")</f>
        <v/>
      </c>
      <c r="AH295" t="s">
        <v>997</v>
      </c>
      <c r="AI295" t="s">
        <v>46</v>
      </c>
      <c r="AJ295" t="s">
        <v>998</v>
      </c>
      <c r="AK295" t="s">
        <v>44</v>
      </c>
      <c r="AL295" t="s">
        <v>44</v>
      </c>
    </row>
    <row r="296" spans="1:38" s="12" customFormat="1" x14ac:dyDescent="0.35">
      <c r="A296" s="27" t="s">
        <v>925</v>
      </c>
      <c r="B296" s="14">
        <v>1500</v>
      </c>
      <c r="C296" s="27" t="s">
        <v>999</v>
      </c>
      <c r="D296" s="28" t="s">
        <v>1000</v>
      </c>
      <c r="E296" s="14">
        <v>1920</v>
      </c>
      <c r="F296" s="23">
        <v>621600</v>
      </c>
      <c r="G296" s="17">
        <v>42863</v>
      </c>
      <c r="H296" s="26">
        <v>600000</v>
      </c>
      <c r="I296" s="19">
        <v>8.8000000000000007</v>
      </c>
      <c r="J296" s="25">
        <v>974</v>
      </c>
      <c r="K296" s="14">
        <v>38</v>
      </c>
      <c r="L296" s="14">
        <v>32</v>
      </c>
      <c r="M296" s="25">
        <v>1099</v>
      </c>
      <c r="N296" s="21">
        <v>1</v>
      </c>
      <c r="O296" s="21">
        <v>0</v>
      </c>
      <c r="P296" s="17">
        <v>39634</v>
      </c>
      <c r="Q296" s="14">
        <v>8</v>
      </c>
      <c r="R296" s="14" t="s">
        <v>339</v>
      </c>
      <c r="S296" s="14"/>
      <c r="T296" s="14"/>
      <c r="U296" s="21" t="s">
        <v>130</v>
      </c>
      <c r="V296" s="21">
        <f>IF(U296="",0,VLOOKUP(U296,Dropdown_Lists!$B$2:$C$31,2,FALSE))</f>
        <v>20</v>
      </c>
      <c r="W296" s="21" t="str">
        <f>IF(U296="","",VLOOKUP(U296,Dropdown_Lists!$B$2:$D$31,3,FALSE))</f>
        <v>Food &amp; Drink</v>
      </c>
      <c r="X296" s="21" t="s">
        <v>44</v>
      </c>
      <c r="Y296" s="21"/>
      <c r="Z296" s="21" t="s">
        <v>54</v>
      </c>
      <c r="AA296" s="21" t="s">
        <v>44</v>
      </c>
      <c r="AB296" s="21" t="str">
        <f>IF(U296="Vacant","Vacant","")</f>
        <v/>
      </c>
      <c r="AC296" s="21">
        <v>3</v>
      </c>
      <c r="AD296" s="21">
        <v>4</v>
      </c>
      <c r="AE296" s="21">
        <v>2</v>
      </c>
      <c r="AF296" s="21" t="s">
        <v>58</v>
      </c>
      <c r="AG296" s="21">
        <v>2</v>
      </c>
      <c r="AH296" t="s">
        <v>1001</v>
      </c>
      <c r="AI296" t="s">
        <v>1002</v>
      </c>
      <c r="AJ296" t="s">
        <v>97</v>
      </c>
      <c r="AK296" t="s">
        <v>58</v>
      </c>
      <c r="AL296" t="s">
        <v>58</v>
      </c>
    </row>
    <row r="297" spans="1:38" x14ac:dyDescent="0.35">
      <c r="A297" s="14" t="s">
        <v>925</v>
      </c>
      <c r="B297" s="14">
        <v>1500</v>
      </c>
      <c r="C297" s="14" t="s">
        <v>1003</v>
      </c>
      <c r="D297" s="22" t="s">
        <v>1004</v>
      </c>
      <c r="E297" s="14">
        <v>1920</v>
      </c>
      <c r="F297" s="23">
        <v>605200</v>
      </c>
      <c r="G297" s="17">
        <v>43404</v>
      </c>
      <c r="H297" s="26">
        <v>545000</v>
      </c>
      <c r="I297" s="19">
        <v>7.3</v>
      </c>
      <c r="J297" s="25">
        <v>1075</v>
      </c>
      <c r="K297" s="14">
        <v>16</v>
      </c>
      <c r="L297" s="14">
        <v>33</v>
      </c>
      <c r="M297" s="25">
        <v>1147</v>
      </c>
      <c r="N297" s="21">
        <v>0</v>
      </c>
      <c r="O297" s="21">
        <v>0</v>
      </c>
      <c r="P297" s="17"/>
      <c r="Q297" s="14">
        <v>2</v>
      </c>
      <c r="R297" s="14" t="s">
        <v>339</v>
      </c>
      <c r="S297" s="14"/>
      <c r="T297" s="14"/>
      <c r="U297" s="21" t="s">
        <v>204</v>
      </c>
      <c r="V297" s="21">
        <f>IF(U297="",0,VLOOKUP(U297,Dropdown_Lists!$B$2:$C$31,2,FALSE))</f>
        <v>12</v>
      </c>
      <c r="W297" s="21" t="str">
        <f>IF(U297="","",VLOOKUP(U297,Dropdown_Lists!$B$2:$D$31,3,FALSE))</f>
        <v>Retail Goods</v>
      </c>
      <c r="X297" s="21" t="s">
        <v>44</v>
      </c>
      <c r="Y297" s="21"/>
      <c r="Z297" s="21" t="s">
        <v>54</v>
      </c>
      <c r="AA297" s="21" t="s">
        <v>44</v>
      </c>
      <c r="AB297" s="21" t="str">
        <f>IF(U297="Vacant","Vacant","")</f>
        <v/>
      </c>
      <c r="AC297" s="21">
        <v>4</v>
      </c>
      <c r="AD297" s="21">
        <v>4</v>
      </c>
      <c r="AE297" s="21">
        <v>1</v>
      </c>
      <c r="AF297" s="21" t="s">
        <v>44</v>
      </c>
      <c r="AG297" s="21">
        <v>4</v>
      </c>
      <c r="AH297" t="s">
        <v>1005</v>
      </c>
      <c r="AI297" t="s">
        <v>46</v>
      </c>
      <c r="AJ297" t="s">
        <v>467</v>
      </c>
      <c r="AK297" t="s">
        <v>44</v>
      </c>
      <c r="AL297" t="s">
        <v>58</v>
      </c>
    </row>
    <row r="298" spans="1:38" s="12" customFormat="1" x14ac:dyDescent="0.35">
      <c r="A298" s="14" t="s">
        <v>925</v>
      </c>
      <c r="B298" s="14">
        <v>1500</v>
      </c>
      <c r="C298" s="14" t="s">
        <v>1006</v>
      </c>
      <c r="D298" s="22" t="s">
        <v>1007</v>
      </c>
      <c r="E298" s="14">
        <v>1920</v>
      </c>
      <c r="F298" s="23">
        <v>498700</v>
      </c>
      <c r="G298" s="17">
        <v>41414</v>
      </c>
      <c r="H298" s="26">
        <v>1</v>
      </c>
      <c r="I298" s="19">
        <v>12.8</v>
      </c>
      <c r="J298" s="25">
        <v>1100</v>
      </c>
      <c r="K298" s="14">
        <v>16</v>
      </c>
      <c r="L298" s="14">
        <v>32</v>
      </c>
      <c r="M298" s="25">
        <v>1138</v>
      </c>
      <c r="N298" s="21">
        <v>1</v>
      </c>
      <c r="O298" s="21">
        <v>0</v>
      </c>
      <c r="P298" s="17">
        <v>39625</v>
      </c>
      <c r="Q298" s="14">
        <v>0</v>
      </c>
      <c r="R298" s="14" t="s">
        <v>339</v>
      </c>
      <c r="S298" s="14"/>
      <c r="T298" s="14"/>
      <c r="U298" s="21" t="s">
        <v>53</v>
      </c>
      <c r="V298" s="21">
        <f>IF(U298="",0,VLOOKUP(U298,Dropdown_Lists!$B$2:$C$31,2,FALSE))</f>
        <v>24</v>
      </c>
      <c r="W298" s="21" t="str">
        <f>IF(U298="","",VLOOKUP(U298,Dropdown_Lists!$B$2:$D$31,3,FALSE))</f>
        <v>Personal Services</v>
      </c>
      <c r="X298" s="21" t="s">
        <v>44</v>
      </c>
      <c r="Y298" s="21"/>
      <c r="Z298" s="21" t="s">
        <v>54</v>
      </c>
      <c r="AA298" s="21" t="s">
        <v>44</v>
      </c>
      <c r="AB298" s="21" t="str">
        <f>IF(U298="Vacant","Vacant","")</f>
        <v/>
      </c>
      <c r="AC298" s="21">
        <v>3</v>
      </c>
      <c r="AD298" s="21">
        <v>4</v>
      </c>
      <c r="AE298" s="21">
        <v>2</v>
      </c>
      <c r="AF298" s="21" t="s">
        <v>44</v>
      </c>
      <c r="AG298" s="21">
        <v>3</v>
      </c>
      <c r="AH298" t="s">
        <v>1008</v>
      </c>
      <c r="AI298" t="s">
        <v>46</v>
      </c>
      <c r="AJ298" t="s">
        <v>97</v>
      </c>
      <c r="AK298" t="s">
        <v>44</v>
      </c>
      <c r="AL298" t="s">
        <v>44</v>
      </c>
    </row>
    <row r="299" spans="1:38" x14ac:dyDescent="0.35">
      <c r="A299" s="14" t="s">
        <v>925</v>
      </c>
      <c r="B299" s="14">
        <v>1500</v>
      </c>
      <c r="C299" s="14" t="s">
        <v>1009</v>
      </c>
      <c r="D299" s="22" t="s">
        <v>1010</v>
      </c>
      <c r="E299" s="14">
        <v>2006</v>
      </c>
      <c r="F299" s="23">
        <v>662100</v>
      </c>
      <c r="G299" s="17">
        <v>44888</v>
      </c>
      <c r="H299" s="26">
        <v>2028950</v>
      </c>
      <c r="I299" s="19">
        <v>3.3</v>
      </c>
      <c r="J299" s="25">
        <v>2217</v>
      </c>
      <c r="K299" s="14">
        <v>32</v>
      </c>
      <c r="L299" s="14">
        <v>30</v>
      </c>
      <c r="M299" s="25">
        <v>1787</v>
      </c>
      <c r="N299" s="21">
        <v>6</v>
      </c>
      <c r="O299" s="21">
        <v>0</v>
      </c>
      <c r="P299" s="17">
        <v>43514</v>
      </c>
      <c r="Q299" s="14">
        <v>0</v>
      </c>
      <c r="R299" s="14" t="s">
        <v>339</v>
      </c>
      <c r="S299" s="14"/>
      <c r="T299" s="14"/>
      <c r="U299" s="21" t="s">
        <v>53</v>
      </c>
      <c r="V299" s="21">
        <f>IF(U299="",0,VLOOKUP(U299,Dropdown_Lists!$B$2:$C$31,2,FALSE))</f>
        <v>24</v>
      </c>
      <c r="W299" s="21" t="str">
        <f>IF(U299="","",VLOOKUP(U299,Dropdown_Lists!$B$2:$D$31,3,FALSE))</f>
        <v>Personal Services</v>
      </c>
      <c r="X299" s="21" t="s">
        <v>44</v>
      </c>
      <c r="Y299" s="21"/>
      <c r="Z299" s="21" t="s">
        <v>54</v>
      </c>
      <c r="AA299" s="21" t="s">
        <v>58</v>
      </c>
      <c r="AB299" s="21" t="s">
        <v>432</v>
      </c>
      <c r="AC299" s="21">
        <v>5</v>
      </c>
      <c r="AD299" s="21">
        <v>5</v>
      </c>
      <c r="AE299" s="21">
        <v>3</v>
      </c>
      <c r="AF299" s="21" t="s">
        <v>44</v>
      </c>
      <c r="AG299" s="21">
        <v>1</v>
      </c>
      <c r="AH299" t="s">
        <v>1011</v>
      </c>
      <c r="AI299" t="s">
        <v>1012</v>
      </c>
      <c r="AJ299" t="s">
        <v>1013</v>
      </c>
      <c r="AK299" t="s">
        <v>58</v>
      </c>
      <c r="AL299" t="s">
        <v>58</v>
      </c>
    </row>
    <row r="300" spans="1:38" x14ac:dyDescent="0.35">
      <c r="A300" s="14" t="s">
        <v>925</v>
      </c>
      <c r="B300" s="14">
        <v>1500</v>
      </c>
      <c r="C300" s="14" t="s">
        <v>1014</v>
      </c>
      <c r="D300" s="22" t="s">
        <v>1015</v>
      </c>
      <c r="E300" s="14">
        <v>1900</v>
      </c>
      <c r="F300" s="23">
        <v>1374800</v>
      </c>
      <c r="G300" s="17">
        <v>44888</v>
      </c>
      <c r="H300" s="26">
        <v>3708081</v>
      </c>
      <c r="I300" s="19">
        <v>3.3</v>
      </c>
      <c r="J300" s="25">
        <v>2206</v>
      </c>
      <c r="K300" s="14">
        <v>32</v>
      </c>
      <c r="L300" s="14">
        <v>46</v>
      </c>
      <c r="M300" s="25">
        <v>2438</v>
      </c>
      <c r="N300" s="21">
        <v>4</v>
      </c>
      <c r="O300" s="21">
        <v>0</v>
      </c>
      <c r="P300" s="17">
        <v>39362</v>
      </c>
      <c r="Q300" s="14">
        <v>0</v>
      </c>
      <c r="R300" s="14" t="s">
        <v>339</v>
      </c>
      <c r="S300" s="14"/>
      <c r="T300" s="14"/>
      <c r="U300" s="21" t="s">
        <v>53</v>
      </c>
      <c r="V300" s="21">
        <f>IF(U300="",0,VLOOKUP(U300,Dropdown_Lists!$B$2:$C$31,2,FALSE))</f>
        <v>24</v>
      </c>
      <c r="W300" s="21" t="str">
        <f>IF(U300="","",VLOOKUP(U300,Dropdown_Lists!$B$2:$D$31,3,FALSE))</f>
        <v>Personal Services</v>
      </c>
      <c r="X300" s="21" t="s">
        <v>44</v>
      </c>
      <c r="Y300" s="21"/>
      <c r="Z300" s="21" t="s">
        <v>54</v>
      </c>
      <c r="AA300" s="21" t="s">
        <v>58</v>
      </c>
      <c r="AB300" s="21" t="s">
        <v>432</v>
      </c>
      <c r="AC300" s="21">
        <v>5</v>
      </c>
      <c r="AD300" s="21">
        <v>5</v>
      </c>
      <c r="AE300" s="21">
        <v>3</v>
      </c>
      <c r="AF300" s="21" t="s">
        <v>44</v>
      </c>
      <c r="AG300" s="21">
        <v>1</v>
      </c>
      <c r="AH300" t="s">
        <v>1011</v>
      </c>
      <c r="AI300" t="s">
        <v>1012</v>
      </c>
      <c r="AJ300" t="s">
        <v>1013</v>
      </c>
      <c r="AK300" t="s">
        <v>58</v>
      </c>
      <c r="AL300" t="s">
        <v>58</v>
      </c>
    </row>
    <row r="301" spans="1:38" x14ac:dyDescent="0.35">
      <c r="A301" s="14" t="s">
        <v>925</v>
      </c>
      <c r="B301" s="14">
        <v>1500</v>
      </c>
      <c r="C301" s="14" t="s">
        <v>1016</v>
      </c>
      <c r="D301" s="22" t="s">
        <v>1017</v>
      </c>
      <c r="E301" s="14">
        <v>1920</v>
      </c>
      <c r="F301" s="23">
        <v>391100</v>
      </c>
      <c r="G301" s="17">
        <v>44259</v>
      </c>
      <c r="H301" s="26">
        <v>1</v>
      </c>
      <c r="I301" s="19">
        <v>5</v>
      </c>
      <c r="J301" s="25">
        <v>1141</v>
      </c>
      <c r="K301" s="14">
        <v>16</v>
      </c>
      <c r="L301" s="14">
        <v>31</v>
      </c>
      <c r="M301" s="25">
        <v>796</v>
      </c>
      <c r="N301" s="21">
        <v>0</v>
      </c>
      <c r="O301" s="21">
        <v>0</v>
      </c>
      <c r="P301" s="17"/>
      <c r="Q301" s="14">
        <v>3</v>
      </c>
      <c r="R301" s="14" t="s">
        <v>339</v>
      </c>
      <c r="S301" s="14"/>
      <c r="T301" s="14"/>
      <c r="U301" s="21"/>
      <c r="V301" s="21">
        <f>IF(U301="",0,VLOOKUP(U301,Dropdown_Lists!$B$2:$C$31,2,FALSE))</f>
        <v>0</v>
      </c>
      <c r="W301" s="21" t="str">
        <f>IF(U301="","",VLOOKUP(U301,Dropdown_Lists!$B$2:$D$31,3,FALSE))</f>
        <v/>
      </c>
      <c r="X301" s="21" t="s">
        <v>44</v>
      </c>
      <c r="Y301" s="21"/>
      <c r="Z301" s="21" t="str">
        <f>IF(U301="Vacant","Vacant","")</f>
        <v/>
      </c>
      <c r="AA301" s="21"/>
      <c r="AB301" s="21" t="str">
        <f t="shared" ref="AB301:AB340" si="19">IF(U301="Vacant","Vacant","")</f>
        <v/>
      </c>
      <c r="AC301" s="21"/>
      <c r="AD301" s="21"/>
      <c r="AE301" s="21" t="str">
        <f>IF(U301="Vacant","","")</f>
        <v/>
      </c>
      <c r="AF301" s="21" t="str">
        <f>IF(U301="Vacant","No","")</f>
        <v/>
      </c>
      <c r="AG301" s="21" t="str">
        <f>IF(U301="Vacant","6 N/A","")</f>
        <v/>
      </c>
      <c r="AH301" t="s">
        <v>1018</v>
      </c>
      <c r="AI301" t="s">
        <v>46</v>
      </c>
      <c r="AJ301" t="s">
        <v>57</v>
      </c>
      <c r="AK301" t="s">
        <v>44</v>
      </c>
      <c r="AL301" t="s">
        <v>44</v>
      </c>
    </row>
    <row r="302" spans="1:38" x14ac:dyDescent="0.35">
      <c r="A302" s="14" t="s">
        <v>925</v>
      </c>
      <c r="B302" s="14">
        <v>1500</v>
      </c>
      <c r="C302" s="14" t="s">
        <v>1019</v>
      </c>
      <c r="D302" s="22" t="s">
        <v>1020</v>
      </c>
      <c r="E302" s="14">
        <v>1920</v>
      </c>
      <c r="F302" s="23">
        <v>523300</v>
      </c>
      <c r="G302" s="17">
        <v>45797</v>
      </c>
      <c r="H302" s="26">
        <v>467500</v>
      </c>
      <c r="I302" s="19">
        <v>0.8</v>
      </c>
      <c r="J302" s="25">
        <v>1082</v>
      </c>
      <c r="K302" s="14">
        <v>16</v>
      </c>
      <c r="L302" s="14">
        <v>27</v>
      </c>
      <c r="M302" s="25">
        <v>768</v>
      </c>
      <c r="N302" s="21">
        <v>0</v>
      </c>
      <c r="O302" s="21">
        <v>0</v>
      </c>
      <c r="P302" s="17"/>
      <c r="Q302" s="14">
        <v>0</v>
      </c>
      <c r="R302" s="14" t="s">
        <v>339</v>
      </c>
      <c r="S302" s="14"/>
      <c r="T302" s="14"/>
      <c r="U302" s="21"/>
      <c r="V302" s="21">
        <f>IF(U302="",0,VLOOKUP(U302,Dropdown_Lists!$B$2:$C$31,2,FALSE))</f>
        <v>0</v>
      </c>
      <c r="W302" s="21" t="str">
        <f>IF(U302="","",VLOOKUP(U302,Dropdown_Lists!$B$2:$D$31,3,FALSE))</f>
        <v/>
      </c>
      <c r="X302" s="21" t="s">
        <v>44</v>
      </c>
      <c r="Y302" s="21"/>
      <c r="Z302" s="21" t="str">
        <f>IF(U302="Vacant","Vacant","")</f>
        <v/>
      </c>
      <c r="AA302" s="21"/>
      <c r="AB302" s="21" t="str">
        <f t="shared" si="19"/>
        <v/>
      </c>
      <c r="AC302" s="21"/>
      <c r="AD302" s="21"/>
      <c r="AE302" s="21" t="str">
        <f>IF(U302="Vacant","","")</f>
        <v/>
      </c>
      <c r="AF302" s="21" t="str">
        <f>IF(U302="Vacant","No","")</f>
        <v/>
      </c>
      <c r="AG302" s="21" t="str">
        <f>IF(U302="Vacant","6 N/A","")</f>
        <v/>
      </c>
      <c r="AH302" t="s">
        <v>1021</v>
      </c>
      <c r="AI302" t="s">
        <v>46</v>
      </c>
      <c r="AJ302" t="s">
        <v>1022</v>
      </c>
      <c r="AK302" t="s">
        <v>44</v>
      </c>
      <c r="AL302" t="s">
        <v>44</v>
      </c>
    </row>
    <row r="303" spans="1:38" x14ac:dyDescent="0.35">
      <c r="A303" s="14" t="s">
        <v>925</v>
      </c>
      <c r="B303" s="14">
        <v>1500</v>
      </c>
      <c r="C303" s="14" t="s">
        <v>1023</v>
      </c>
      <c r="D303" s="22" t="s">
        <v>1024</v>
      </c>
      <c r="E303" s="14">
        <v>1920</v>
      </c>
      <c r="F303" s="23">
        <v>850000</v>
      </c>
      <c r="G303" s="17">
        <v>43762</v>
      </c>
      <c r="H303" s="26">
        <v>625000</v>
      </c>
      <c r="I303" s="19">
        <v>6.4</v>
      </c>
      <c r="J303" s="25">
        <v>1214</v>
      </c>
      <c r="K303" s="14">
        <v>17</v>
      </c>
      <c r="L303" s="14">
        <v>36</v>
      </c>
      <c r="M303" s="25">
        <v>916</v>
      </c>
      <c r="N303" s="21">
        <v>0</v>
      </c>
      <c r="O303" s="21">
        <v>0</v>
      </c>
      <c r="P303" s="17"/>
      <c r="Q303" s="14">
        <v>2</v>
      </c>
      <c r="R303" s="14" t="s">
        <v>339</v>
      </c>
      <c r="S303" s="14"/>
      <c r="T303" s="14"/>
      <c r="U303" s="21"/>
      <c r="V303" s="21">
        <f>IF(U303="",0,VLOOKUP(U303,Dropdown_Lists!$B$2:$C$31,2,FALSE))</f>
        <v>0</v>
      </c>
      <c r="W303" s="21" t="str">
        <f>IF(U303="","",VLOOKUP(U303,Dropdown_Lists!$B$2:$D$31,3,FALSE))</f>
        <v/>
      </c>
      <c r="X303" s="21" t="s">
        <v>44</v>
      </c>
      <c r="Y303" s="21"/>
      <c r="Z303" s="21" t="str">
        <f>IF(U303="Vacant","Vacant","")</f>
        <v/>
      </c>
      <c r="AA303" s="21"/>
      <c r="AB303" s="21" t="str">
        <f t="shared" si="19"/>
        <v/>
      </c>
      <c r="AC303" s="21"/>
      <c r="AD303" s="21"/>
      <c r="AE303" s="21" t="str">
        <f>IF(U303="Vacant","","")</f>
        <v/>
      </c>
      <c r="AF303" s="21" t="str">
        <f>IF(U303="Vacant","No","")</f>
        <v/>
      </c>
      <c r="AG303" s="21" t="str">
        <f>IF(U303="Vacant","6 N/A","")</f>
        <v/>
      </c>
      <c r="AH303" t="s">
        <v>1025</v>
      </c>
      <c r="AI303" t="s">
        <v>46</v>
      </c>
      <c r="AJ303" t="s">
        <v>91</v>
      </c>
      <c r="AK303" t="s">
        <v>44</v>
      </c>
      <c r="AL303" t="s">
        <v>58</v>
      </c>
    </row>
    <row r="304" spans="1:38" s="12" customFormat="1" x14ac:dyDescent="0.35">
      <c r="A304" s="14" t="s">
        <v>925</v>
      </c>
      <c r="B304" s="14">
        <v>1500</v>
      </c>
      <c r="C304" s="14" t="s">
        <v>1026</v>
      </c>
      <c r="D304" s="22" t="s">
        <v>1027</v>
      </c>
      <c r="E304" s="14">
        <v>1920</v>
      </c>
      <c r="F304" s="23">
        <v>572400</v>
      </c>
      <c r="G304" s="17">
        <v>41372</v>
      </c>
      <c r="H304" s="26">
        <v>1</v>
      </c>
      <c r="I304" s="19">
        <v>12.9</v>
      </c>
      <c r="J304" s="25">
        <v>1202</v>
      </c>
      <c r="K304" s="14">
        <v>17</v>
      </c>
      <c r="L304" s="14">
        <v>26</v>
      </c>
      <c r="M304" s="25">
        <v>1186</v>
      </c>
      <c r="N304" s="21">
        <v>4</v>
      </c>
      <c r="O304" s="21">
        <v>0</v>
      </c>
      <c r="P304" s="17">
        <v>43870</v>
      </c>
      <c r="Q304" s="14">
        <v>4</v>
      </c>
      <c r="R304" s="14" t="s">
        <v>339</v>
      </c>
      <c r="S304" s="14"/>
      <c r="T304" s="14"/>
      <c r="U304" s="21" t="s">
        <v>106</v>
      </c>
      <c r="V304" s="21">
        <f>IF(U304="",0,VLOOKUP(U304,Dropdown_Lists!$B$2:$C$31,2,FALSE))</f>
        <v>15</v>
      </c>
      <c r="W304" s="21" t="str">
        <f>IF(U304="","",VLOOKUP(U304,Dropdown_Lists!$B$2:$D$31,3,FALSE))</f>
        <v>Food &amp; Drink</v>
      </c>
      <c r="X304" s="21" t="s">
        <v>44</v>
      </c>
      <c r="Y304" s="21"/>
      <c r="Z304" s="21" t="s">
        <v>54</v>
      </c>
      <c r="AA304" s="21" t="s">
        <v>44</v>
      </c>
      <c r="AB304" s="21" t="str">
        <f t="shared" si="19"/>
        <v/>
      </c>
      <c r="AC304" s="21">
        <v>5</v>
      </c>
      <c r="AD304" s="21">
        <v>5</v>
      </c>
      <c r="AE304" s="21">
        <v>4</v>
      </c>
      <c r="AF304" s="21" t="s">
        <v>58</v>
      </c>
      <c r="AG304" s="21">
        <v>4</v>
      </c>
      <c r="AH304" t="s">
        <v>1028</v>
      </c>
      <c r="AI304" t="s">
        <v>46</v>
      </c>
      <c r="AJ304" t="s">
        <v>639</v>
      </c>
      <c r="AK304" t="s">
        <v>44</v>
      </c>
      <c r="AL304" t="s">
        <v>44</v>
      </c>
    </row>
    <row r="305" spans="1:38" s="12" customFormat="1" x14ac:dyDescent="0.35">
      <c r="A305" s="14" t="s">
        <v>925</v>
      </c>
      <c r="B305" s="14">
        <v>1500</v>
      </c>
      <c r="C305" s="14" t="s">
        <v>1029</v>
      </c>
      <c r="D305" s="22" t="s">
        <v>1030</v>
      </c>
      <c r="E305" s="14">
        <v>1920</v>
      </c>
      <c r="F305" s="23">
        <v>584100</v>
      </c>
      <c r="G305" s="17">
        <v>39808</v>
      </c>
      <c r="H305" s="26">
        <v>1</v>
      </c>
      <c r="I305" s="19">
        <v>17.2</v>
      </c>
      <c r="J305" s="25">
        <v>1207</v>
      </c>
      <c r="K305" s="14">
        <v>16</v>
      </c>
      <c r="L305" s="14">
        <v>33</v>
      </c>
      <c r="M305" s="25">
        <v>1269</v>
      </c>
      <c r="N305" s="21">
        <v>36</v>
      </c>
      <c r="O305" s="21">
        <v>0</v>
      </c>
      <c r="P305" s="17">
        <v>39275</v>
      </c>
      <c r="Q305" s="14">
        <v>1</v>
      </c>
      <c r="R305" s="14" t="s">
        <v>339</v>
      </c>
      <c r="S305" s="14"/>
      <c r="T305" s="14"/>
      <c r="U305" s="21" t="s">
        <v>444</v>
      </c>
      <c r="V305" s="21">
        <f>IF(U305="",0,VLOOKUP(U305,Dropdown_Lists!$B$2:$C$31,2,FALSE))</f>
        <v>16</v>
      </c>
      <c r="W305" s="21" t="str">
        <f>IF(U305="","",VLOOKUP(U305,Dropdown_Lists!$B$2:$D$31,3,FALSE))</f>
        <v>Professional Services</v>
      </c>
      <c r="X305" s="21" t="s">
        <v>44</v>
      </c>
      <c r="Y305" s="21"/>
      <c r="Z305" s="21" t="s">
        <v>54</v>
      </c>
      <c r="AA305" s="21" t="s">
        <v>44</v>
      </c>
      <c r="AB305" s="21" t="str">
        <f t="shared" si="19"/>
        <v/>
      </c>
      <c r="AC305" s="21">
        <v>5</v>
      </c>
      <c r="AD305" s="21">
        <v>4</v>
      </c>
      <c r="AE305" s="21">
        <v>3</v>
      </c>
      <c r="AF305" s="21" t="s">
        <v>44</v>
      </c>
      <c r="AG305" s="21">
        <v>3</v>
      </c>
      <c r="AH305" t="s">
        <v>1031</v>
      </c>
      <c r="AI305" t="s">
        <v>46</v>
      </c>
      <c r="AJ305" t="s">
        <v>97</v>
      </c>
      <c r="AK305" t="s">
        <v>44</v>
      </c>
      <c r="AL305" t="s">
        <v>44</v>
      </c>
    </row>
    <row r="306" spans="1:38" x14ac:dyDescent="0.35">
      <c r="A306" s="14" t="s">
        <v>925</v>
      </c>
      <c r="B306" s="14">
        <v>1500</v>
      </c>
      <c r="C306" s="14" t="s">
        <v>1032</v>
      </c>
      <c r="D306" s="22" t="s">
        <v>1033</v>
      </c>
      <c r="E306" s="14">
        <v>1920</v>
      </c>
      <c r="F306" s="23">
        <v>422400</v>
      </c>
      <c r="G306" s="17">
        <v>44579</v>
      </c>
      <c r="H306" s="26">
        <v>360000</v>
      </c>
      <c r="I306" s="19">
        <v>4.0999999999999996</v>
      </c>
      <c r="J306" s="25">
        <v>1225</v>
      </c>
      <c r="K306" s="14">
        <v>16</v>
      </c>
      <c r="L306" s="14">
        <v>22</v>
      </c>
      <c r="M306" s="25">
        <v>1236</v>
      </c>
      <c r="N306" s="21">
        <v>0</v>
      </c>
      <c r="O306" s="21">
        <v>0</v>
      </c>
      <c r="P306" s="17"/>
      <c r="Q306" s="14">
        <v>0</v>
      </c>
      <c r="R306" s="14" t="s">
        <v>339</v>
      </c>
      <c r="S306" s="14"/>
      <c r="T306" s="14"/>
      <c r="U306" s="21"/>
      <c r="V306" s="21">
        <f>IF(U306="",0,VLOOKUP(U306,Dropdown_Lists!$B$2:$C$31,2,FALSE))</f>
        <v>0</v>
      </c>
      <c r="W306" s="21" t="str">
        <f>IF(U306="","",VLOOKUP(U306,Dropdown_Lists!$B$2:$D$31,3,FALSE))</f>
        <v/>
      </c>
      <c r="X306" s="21" t="s">
        <v>44</v>
      </c>
      <c r="Y306" s="21"/>
      <c r="Z306" s="21" t="str">
        <f>IF(U306="Vacant","Vacant","")</f>
        <v/>
      </c>
      <c r="AA306" s="21"/>
      <c r="AB306" s="21" t="str">
        <f t="shared" si="19"/>
        <v/>
      </c>
      <c r="AC306" s="21"/>
      <c r="AD306" s="21"/>
      <c r="AE306" s="21" t="str">
        <f>IF(U306="Vacant","","")</f>
        <v/>
      </c>
      <c r="AF306" s="21" t="str">
        <f>IF(U306="Vacant","No","")</f>
        <v/>
      </c>
      <c r="AG306" s="21" t="str">
        <f>IF(U306="Vacant","6 N/A","")</f>
        <v/>
      </c>
      <c r="AH306" t="s">
        <v>1034</v>
      </c>
      <c r="AI306" t="s">
        <v>46</v>
      </c>
      <c r="AJ306" t="s">
        <v>1022</v>
      </c>
      <c r="AK306" t="s">
        <v>44</v>
      </c>
      <c r="AL306" t="s">
        <v>58</v>
      </c>
    </row>
    <row r="307" spans="1:38" s="12" customFormat="1" x14ac:dyDescent="0.35">
      <c r="A307" s="14" t="s">
        <v>925</v>
      </c>
      <c r="B307" s="14">
        <v>1500</v>
      </c>
      <c r="C307" s="14" t="s">
        <v>1035</v>
      </c>
      <c r="D307" s="22" t="s">
        <v>1036</v>
      </c>
      <c r="E307" s="14">
        <v>1920</v>
      </c>
      <c r="F307" s="23">
        <v>344000</v>
      </c>
      <c r="G307" s="17">
        <v>37025</v>
      </c>
      <c r="H307" s="26">
        <v>54900</v>
      </c>
      <c r="I307" s="19">
        <v>24.8</v>
      </c>
      <c r="J307" s="25">
        <v>3872</v>
      </c>
      <c r="K307" s="14">
        <v>49</v>
      </c>
      <c r="L307" s="14">
        <v>16</v>
      </c>
      <c r="M307" s="25">
        <v>4198</v>
      </c>
      <c r="N307" s="21">
        <v>0</v>
      </c>
      <c r="O307" s="21">
        <v>0</v>
      </c>
      <c r="P307" s="17"/>
      <c r="Q307" s="14">
        <v>0</v>
      </c>
      <c r="R307" s="14" t="s">
        <v>339</v>
      </c>
      <c r="S307" s="14"/>
      <c r="T307" s="14"/>
      <c r="U307" s="21" t="s">
        <v>209</v>
      </c>
      <c r="V307" s="21">
        <f>IF(U307="",0,VLOOKUP(U307,Dropdown_Lists!$B$2:$C$31,2,FALSE))</f>
        <v>22</v>
      </c>
      <c r="W307" s="21" t="str">
        <f>IF(U307="","",VLOOKUP(U307,Dropdown_Lists!$B$2:$D$31,3,FALSE))</f>
        <v>Retail Goods</v>
      </c>
      <c r="X307" s="21" t="s">
        <v>44</v>
      </c>
      <c r="Y307" s="21"/>
      <c r="Z307" s="21" t="s">
        <v>54</v>
      </c>
      <c r="AA307" s="21" t="s">
        <v>44</v>
      </c>
      <c r="AB307" s="21" t="str">
        <f t="shared" si="19"/>
        <v/>
      </c>
      <c r="AC307" s="21">
        <v>5</v>
      </c>
      <c r="AD307" s="21">
        <v>5</v>
      </c>
      <c r="AE307" s="21">
        <v>3</v>
      </c>
      <c r="AF307" s="21" t="s">
        <v>58</v>
      </c>
      <c r="AG307" s="21">
        <v>3</v>
      </c>
      <c r="AH307" t="s">
        <v>1037</v>
      </c>
      <c r="AI307" t="s">
        <v>46</v>
      </c>
      <c r="AJ307" t="s">
        <v>1038</v>
      </c>
      <c r="AK307" t="s">
        <v>44</v>
      </c>
      <c r="AL307" t="s">
        <v>44</v>
      </c>
    </row>
    <row r="308" spans="1:38" s="12" customFormat="1" x14ac:dyDescent="0.35">
      <c r="A308" s="14" t="s">
        <v>925</v>
      </c>
      <c r="B308" s="14">
        <v>1500</v>
      </c>
      <c r="C308" s="14" t="s">
        <v>1039</v>
      </c>
      <c r="D308" s="22" t="s">
        <v>1040</v>
      </c>
      <c r="E308" s="14">
        <v>1920</v>
      </c>
      <c r="F308" s="23">
        <v>439300</v>
      </c>
      <c r="G308" s="17">
        <v>41262</v>
      </c>
      <c r="H308" s="26">
        <v>310000</v>
      </c>
      <c r="I308" s="19">
        <v>13.2</v>
      </c>
      <c r="J308" s="25">
        <v>876</v>
      </c>
      <c r="K308" s="14">
        <v>16</v>
      </c>
      <c r="L308" s="14">
        <v>34</v>
      </c>
      <c r="M308" s="25">
        <v>795</v>
      </c>
      <c r="N308" s="21">
        <v>0</v>
      </c>
      <c r="O308" s="21">
        <v>0</v>
      </c>
      <c r="P308" s="17"/>
      <c r="Q308" s="14">
        <v>1</v>
      </c>
      <c r="R308" s="14" t="s">
        <v>339</v>
      </c>
      <c r="S308" s="14"/>
      <c r="T308" s="14"/>
      <c r="U308" s="21" t="s">
        <v>53</v>
      </c>
      <c r="V308" s="21">
        <f>IF(U308="",0,VLOOKUP(U308,Dropdown_Lists!$B$2:$C$31,2,FALSE))</f>
        <v>24</v>
      </c>
      <c r="W308" s="21" t="str">
        <f>IF(U308="","",VLOOKUP(U308,Dropdown_Lists!$B$2:$D$31,3,FALSE))</f>
        <v>Personal Services</v>
      </c>
      <c r="X308" s="21" t="s">
        <v>44</v>
      </c>
      <c r="Y308" s="21"/>
      <c r="Z308" s="21" t="s">
        <v>54</v>
      </c>
      <c r="AA308" s="21" t="s">
        <v>44</v>
      </c>
      <c r="AB308" s="21" t="str">
        <f t="shared" si="19"/>
        <v/>
      </c>
      <c r="AC308" s="21">
        <v>4</v>
      </c>
      <c r="AD308" s="21">
        <v>5</v>
      </c>
      <c r="AE308" s="21">
        <v>3</v>
      </c>
      <c r="AF308" s="21" t="s">
        <v>44</v>
      </c>
      <c r="AG308" s="21">
        <v>3</v>
      </c>
      <c r="AH308" t="s">
        <v>1041</v>
      </c>
      <c r="AI308" t="s">
        <v>46</v>
      </c>
      <c r="AJ308" t="s">
        <v>97</v>
      </c>
      <c r="AK308" t="s">
        <v>44</v>
      </c>
      <c r="AL308" t="s">
        <v>58</v>
      </c>
    </row>
    <row r="309" spans="1:38" x14ac:dyDescent="0.35">
      <c r="A309" s="14" t="s">
        <v>925</v>
      </c>
      <c r="B309" s="14">
        <v>1500</v>
      </c>
      <c r="C309" s="14" t="s">
        <v>1042</v>
      </c>
      <c r="D309" s="22" t="s">
        <v>1043</v>
      </c>
      <c r="E309" s="14">
        <v>1920</v>
      </c>
      <c r="F309" s="23">
        <v>517700</v>
      </c>
      <c r="G309" s="17">
        <v>36054</v>
      </c>
      <c r="H309" s="26">
        <v>1</v>
      </c>
      <c r="I309" s="19">
        <v>27.5</v>
      </c>
      <c r="J309" s="25">
        <v>905</v>
      </c>
      <c r="K309" s="14">
        <v>16</v>
      </c>
      <c r="L309" s="14">
        <v>34</v>
      </c>
      <c r="M309" s="25">
        <v>868</v>
      </c>
      <c r="N309" s="21">
        <v>0</v>
      </c>
      <c r="O309" s="21">
        <v>0</v>
      </c>
      <c r="P309" s="17"/>
      <c r="Q309" s="14">
        <v>0</v>
      </c>
      <c r="R309" s="14" t="s">
        <v>339</v>
      </c>
      <c r="S309" s="14"/>
      <c r="T309" s="14"/>
      <c r="U309" s="21"/>
      <c r="V309" s="21">
        <f>IF(U309="",0,VLOOKUP(U309,Dropdown_Lists!$B$2:$C$31,2,FALSE))</f>
        <v>0</v>
      </c>
      <c r="W309" s="21" t="str">
        <f>IF(U309="","",VLOOKUP(U309,Dropdown_Lists!$B$2:$D$31,3,FALSE))</f>
        <v/>
      </c>
      <c r="X309" s="21" t="s">
        <v>44</v>
      </c>
      <c r="Y309" s="21"/>
      <c r="Z309" s="21" t="str">
        <f>IF(U309="Vacant","Vacant","")</f>
        <v/>
      </c>
      <c r="AA309" s="21"/>
      <c r="AB309" s="21" t="str">
        <f t="shared" si="19"/>
        <v/>
      </c>
      <c r="AC309" s="21"/>
      <c r="AD309" s="21"/>
      <c r="AE309" s="21" t="str">
        <f>IF(U309="Vacant","","")</f>
        <v/>
      </c>
      <c r="AF309" s="21" t="str">
        <f>IF(U309="Vacant","No","")</f>
        <v/>
      </c>
      <c r="AG309" s="21" t="str">
        <f>IF(U309="Vacant","6 N/A","")</f>
        <v/>
      </c>
      <c r="AH309" t="s">
        <v>1044</v>
      </c>
      <c r="AI309" t="s">
        <v>46</v>
      </c>
      <c r="AJ309" t="s">
        <v>530</v>
      </c>
      <c r="AK309" t="s">
        <v>44</v>
      </c>
      <c r="AL309" t="s">
        <v>44</v>
      </c>
    </row>
    <row r="310" spans="1:38" x14ac:dyDescent="0.35">
      <c r="A310" s="14" t="s">
        <v>925</v>
      </c>
      <c r="B310" s="14">
        <v>1500</v>
      </c>
      <c r="C310" s="14" t="s">
        <v>1045</v>
      </c>
      <c r="D310" s="22" t="s">
        <v>1046</v>
      </c>
      <c r="E310" s="14">
        <v>1920</v>
      </c>
      <c r="F310" s="23">
        <v>633700</v>
      </c>
      <c r="G310" s="17">
        <v>40338</v>
      </c>
      <c r="H310" s="26">
        <v>235000</v>
      </c>
      <c r="I310" s="19">
        <v>15.7</v>
      </c>
      <c r="J310" s="25">
        <v>957</v>
      </c>
      <c r="K310" s="14">
        <v>16</v>
      </c>
      <c r="L310" s="14">
        <v>34</v>
      </c>
      <c r="M310" s="25">
        <v>1237</v>
      </c>
      <c r="N310" s="21">
        <v>24</v>
      </c>
      <c r="O310" s="21">
        <v>0</v>
      </c>
      <c r="P310" s="17">
        <v>42657</v>
      </c>
      <c r="Q310" s="14">
        <v>5</v>
      </c>
      <c r="R310" s="14" t="s">
        <v>339</v>
      </c>
      <c r="S310" s="14"/>
      <c r="T310" s="14"/>
      <c r="U310" s="21" t="s">
        <v>106</v>
      </c>
      <c r="V310" s="21">
        <f>IF(U310="",0,VLOOKUP(U310,Dropdown_Lists!$B$2:$C$31,2,FALSE))</f>
        <v>15</v>
      </c>
      <c r="W310" s="21" t="str">
        <f>IF(U310="","",VLOOKUP(U310,Dropdown_Lists!$B$2:$D$31,3,FALSE))</f>
        <v>Food &amp; Drink</v>
      </c>
      <c r="X310" s="21" t="s">
        <v>44</v>
      </c>
      <c r="Y310" s="21"/>
      <c r="Z310" s="21" t="s">
        <v>332</v>
      </c>
      <c r="AA310" s="21" t="s">
        <v>44</v>
      </c>
      <c r="AB310" s="21" t="str">
        <f t="shared" si="19"/>
        <v/>
      </c>
      <c r="AC310" s="21">
        <v>5</v>
      </c>
      <c r="AD310" s="21">
        <v>5</v>
      </c>
      <c r="AE310" s="21">
        <v>3</v>
      </c>
      <c r="AF310" s="21" t="s">
        <v>58</v>
      </c>
      <c r="AG310" s="21">
        <v>4</v>
      </c>
      <c r="AH310" t="s">
        <v>1047</v>
      </c>
      <c r="AI310" t="s">
        <v>193</v>
      </c>
      <c r="AJ310" t="s">
        <v>97</v>
      </c>
      <c r="AK310" t="s">
        <v>58</v>
      </c>
      <c r="AL310" t="s">
        <v>58</v>
      </c>
    </row>
    <row r="311" spans="1:38" s="12" customFormat="1" x14ac:dyDescent="0.35">
      <c r="A311" s="14" t="s">
        <v>925</v>
      </c>
      <c r="B311" s="14">
        <v>1500</v>
      </c>
      <c r="C311" s="14" t="s">
        <v>1048</v>
      </c>
      <c r="D311" s="22" t="s">
        <v>1049</v>
      </c>
      <c r="E311" s="14">
        <v>1920</v>
      </c>
      <c r="F311" s="23">
        <v>577900</v>
      </c>
      <c r="G311" s="17">
        <v>41372</v>
      </c>
      <c r="H311" s="26">
        <v>1</v>
      </c>
      <c r="I311" s="19">
        <v>12.9</v>
      </c>
      <c r="J311" s="25">
        <v>808</v>
      </c>
      <c r="K311" s="14">
        <v>16</v>
      </c>
      <c r="L311" s="14">
        <v>34</v>
      </c>
      <c r="M311" s="25">
        <v>880</v>
      </c>
      <c r="N311" s="21">
        <v>7</v>
      </c>
      <c r="O311" s="21">
        <v>0</v>
      </c>
      <c r="P311" s="17">
        <v>39407</v>
      </c>
      <c r="Q311" s="14">
        <v>4</v>
      </c>
      <c r="R311" s="14" t="s">
        <v>339</v>
      </c>
      <c r="S311" s="14"/>
      <c r="T311" s="14"/>
      <c r="U311" s="21" t="s">
        <v>106</v>
      </c>
      <c r="V311" s="21">
        <f>IF(U311="",0,VLOOKUP(U311,Dropdown_Lists!$B$2:$C$31,2,FALSE))</f>
        <v>15</v>
      </c>
      <c r="W311" s="21" t="str">
        <f>IF(U311="","",VLOOKUP(U311,Dropdown_Lists!$B$2:$D$31,3,FALSE))</f>
        <v>Food &amp; Drink</v>
      </c>
      <c r="X311" s="21" t="s">
        <v>44</v>
      </c>
      <c r="Y311" s="21"/>
      <c r="Z311" s="21" t="s">
        <v>54</v>
      </c>
      <c r="AA311" s="21" t="s">
        <v>44</v>
      </c>
      <c r="AB311" s="21" t="str">
        <f t="shared" si="19"/>
        <v/>
      </c>
      <c r="AC311" s="21">
        <v>5</v>
      </c>
      <c r="AD311" s="21">
        <v>5</v>
      </c>
      <c r="AE311" s="21">
        <v>3</v>
      </c>
      <c r="AF311" s="21" t="s">
        <v>58</v>
      </c>
      <c r="AG311" s="21">
        <v>3</v>
      </c>
      <c r="AH311" t="s">
        <v>1028</v>
      </c>
      <c r="AI311" t="s">
        <v>46</v>
      </c>
      <c r="AJ311" t="s">
        <v>97</v>
      </c>
      <c r="AK311" t="s">
        <v>44</v>
      </c>
      <c r="AL311" t="s">
        <v>44</v>
      </c>
    </row>
    <row r="312" spans="1:38" x14ac:dyDescent="0.35">
      <c r="A312" s="14" t="s">
        <v>925</v>
      </c>
      <c r="B312" s="14">
        <v>1500</v>
      </c>
      <c r="C312" s="14" t="s">
        <v>1050</v>
      </c>
      <c r="D312" s="22" t="s">
        <v>1051</v>
      </c>
      <c r="E312" s="14">
        <v>1920</v>
      </c>
      <c r="F312" s="23">
        <v>509200</v>
      </c>
      <c r="G312" s="17">
        <v>41372</v>
      </c>
      <c r="H312" s="26">
        <v>1</v>
      </c>
      <c r="I312" s="19">
        <v>12.9</v>
      </c>
      <c r="J312" s="25">
        <v>825</v>
      </c>
      <c r="K312" s="14">
        <v>16</v>
      </c>
      <c r="L312" s="14">
        <v>34</v>
      </c>
      <c r="M312" s="25">
        <v>745</v>
      </c>
      <c r="N312" s="21">
        <v>0</v>
      </c>
      <c r="O312" s="21">
        <v>0</v>
      </c>
      <c r="P312" s="17"/>
      <c r="Q312" s="14">
        <v>0</v>
      </c>
      <c r="R312" s="14" t="s">
        <v>339</v>
      </c>
      <c r="S312" s="14"/>
      <c r="T312" s="14"/>
      <c r="U312" s="21"/>
      <c r="V312" s="21">
        <f>IF(U312="",0,VLOOKUP(U312,Dropdown_Lists!$B$2:$C$31,2,FALSE))</f>
        <v>0</v>
      </c>
      <c r="W312" s="21" t="str">
        <f>IF(U312="","",VLOOKUP(U312,Dropdown_Lists!$B$2:$D$31,3,FALSE))</f>
        <v/>
      </c>
      <c r="X312" s="21" t="s">
        <v>44</v>
      </c>
      <c r="Y312" s="21"/>
      <c r="Z312" s="21" t="str">
        <f>IF(U312="Vacant","Vacant","")</f>
        <v/>
      </c>
      <c r="AA312" s="21"/>
      <c r="AB312" s="21" t="str">
        <f t="shared" si="19"/>
        <v/>
      </c>
      <c r="AC312" s="21"/>
      <c r="AD312" s="21"/>
      <c r="AE312" s="21" t="str">
        <f>IF(U312="Vacant","","")</f>
        <v/>
      </c>
      <c r="AF312" s="21" t="str">
        <f>IF(U312="Vacant","No","")</f>
        <v/>
      </c>
      <c r="AG312" s="21" t="str">
        <f>IF(U312="Vacant","6 N/A","")</f>
        <v/>
      </c>
      <c r="AH312" t="s">
        <v>1028</v>
      </c>
      <c r="AI312" t="s">
        <v>46</v>
      </c>
      <c r="AJ312" t="s">
        <v>97</v>
      </c>
      <c r="AK312" t="s">
        <v>44</v>
      </c>
      <c r="AL312" t="s">
        <v>44</v>
      </c>
    </row>
    <row r="313" spans="1:38" x14ac:dyDescent="0.35">
      <c r="A313" s="14" t="s">
        <v>925</v>
      </c>
      <c r="B313" s="14">
        <v>1500</v>
      </c>
      <c r="C313" s="14" t="s">
        <v>1052</v>
      </c>
      <c r="D313" s="22" t="s">
        <v>1053</v>
      </c>
      <c r="E313" s="14">
        <v>1920</v>
      </c>
      <c r="F313" s="23">
        <v>631900</v>
      </c>
      <c r="G313" s="17">
        <v>37011</v>
      </c>
      <c r="H313" s="26">
        <v>67500</v>
      </c>
      <c r="I313" s="19">
        <v>24.8</v>
      </c>
      <c r="J313" s="25">
        <v>901</v>
      </c>
      <c r="K313" s="14">
        <v>11</v>
      </c>
      <c r="L313" s="14">
        <v>34</v>
      </c>
      <c r="M313" s="25">
        <v>770</v>
      </c>
      <c r="N313" s="21">
        <v>0</v>
      </c>
      <c r="O313" s="21">
        <v>0</v>
      </c>
      <c r="P313" s="17"/>
      <c r="Q313" s="14">
        <v>2</v>
      </c>
      <c r="R313" s="14" t="s">
        <v>339</v>
      </c>
      <c r="S313" s="14"/>
      <c r="T313" s="14"/>
      <c r="U313" s="21" t="s">
        <v>209</v>
      </c>
      <c r="V313" s="21">
        <f>IF(U313="",0,VLOOKUP(U313,Dropdown_Lists!$B$2:$C$31,2,FALSE))</f>
        <v>22</v>
      </c>
      <c r="W313" s="21" t="str">
        <f>IF(U313="","",VLOOKUP(U313,Dropdown_Lists!$B$2:$D$31,3,FALSE))</f>
        <v>Retail Goods</v>
      </c>
      <c r="X313" s="21" t="s">
        <v>44</v>
      </c>
      <c r="Y313" s="21"/>
      <c r="Z313" s="21" t="s">
        <v>54</v>
      </c>
      <c r="AA313" s="21" t="s">
        <v>44</v>
      </c>
      <c r="AB313" s="21" t="str">
        <f t="shared" si="19"/>
        <v/>
      </c>
      <c r="AC313" s="21">
        <v>4</v>
      </c>
      <c r="AD313" s="21">
        <v>4</v>
      </c>
      <c r="AE313" s="21">
        <v>2</v>
      </c>
      <c r="AF313" s="21" t="s">
        <v>44</v>
      </c>
      <c r="AG313" s="21">
        <v>4</v>
      </c>
      <c r="AH313" t="s">
        <v>1054</v>
      </c>
      <c r="AI313" t="s">
        <v>46</v>
      </c>
      <c r="AJ313" t="s">
        <v>467</v>
      </c>
      <c r="AK313" t="s">
        <v>44</v>
      </c>
      <c r="AL313" t="s">
        <v>44</v>
      </c>
    </row>
    <row r="314" spans="1:38" x14ac:dyDescent="0.35">
      <c r="A314" s="14" t="s">
        <v>925</v>
      </c>
      <c r="B314" s="14">
        <v>1500</v>
      </c>
      <c r="C314" s="14" t="s">
        <v>1055</v>
      </c>
      <c r="D314" s="22" t="s">
        <v>1056</v>
      </c>
      <c r="E314" s="14">
        <v>1920</v>
      </c>
      <c r="F314" s="23">
        <v>486400</v>
      </c>
      <c r="G314" s="17">
        <v>42899</v>
      </c>
      <c r="H314" s="26">
        <v>485000</v>
      </c>
      <c r="I314" s="19">
        <v>8.6999999999999993</v>
      </c>
      <c r="J314" s="25">
        <v>907</v>
      </c>
      <c r="K314" s="14">
        <v>16</v>
      </c>
      <c r="L314" s="14">
        <v>34</v>
      </c>
      <c r="M314" s="25">
        <v>782</v>
      </c>
      <c r="N314" s="21">
        <v>2</v>
      </c>
      <c r="O314" s="21">
        <v>0</v>
      </c>
      <c r="P314" s="17">
        <v>41463</v>
      </c>
      <c r="Q314" s="14">
        <v>0</v>
      </c>
      <c r="R314" s="14" t="s">
        <v>339</v>
      </c>
      <c r="S314" s="14"/>
      <c r="T314" s="14"/>
      <c r="U314" s="21" t="s">
        <v>308</v>
      </c>
      <c r="V314" s="21">
        <f>IF(U314="",0,VLOOKUP(U314,Dropdown_Lists!$B$2:$C$31,2,FALSE))</f>
        <v>22</v>
      </c>
      <c r="W314" s="21" t="str">
        <f>IF(U314="","",VLOOKUP(U314,Dropdown_Lists!$B$2:$D$31,3,FALSE))</f>
        <v>Arts &amp; Culture</v>
      </c>
      <c r="X314" s="21" t="s">
        <v>44</v>
      </c>
      <c r="Y314" s="21"/>
      <c r="Z314" s="21" t="s">
        <v>54</v>
      </c>
      <c r="AA314" s="21" t="s">
        <v>44</v>
      </c>
      <c r="AB314" s="21" t="str">
        <f t="shared" si="19"/>
        <v/>
      </c>
      <c r="AC314" s="21">
        <v>4</v>
      </c>
      <c r="AD314" s="21">
        <v>4</v>
      </c>
      <c r="AE314" s="21">
        <v>3</v>
      </c>
      <c r="AF314" s="21" t="s">
        <v>44</v>
      </c>
      <c r="AG314" s="21">
        <v>4</v>
      </c>
      <c r="AH314" t="s">
        <v>1057</v>
      </c>
      <c r="AI314" t="s">
        <v>46</v>
      </c>
      <c r="AJ314" t="s">
        <v>97</v>
      </c>
      <c r="AK314" t="s">
        <v>44</v>
      </c>
      <c r="AL314" t="s">
        <v>44</v>
      </c>
    </row>
    <row r="315" spans="1:38" x14ac:dyDescent="0.35">
      <c r="A315" s="14" t="s">
        <v>925</v>
      </c>
      <c r="B315" s="14">
        <v>1500</v>
      </c>
      <c r="C315" s="14" t="s">
        <v>1058</v>
      </c>
      <c r="D315" s="22" t="s">
        <v>1059</v>
      </c>
      <c r="E315" s="14">
        <v>1920</v>
      </c>
      <c r="F315" s="23">
        <v>1146600</v>
      </c>
      <c r="G315" s="17">
        <v>46002</v>
      </c>
      <c r="H315" s="26">
        <v>1200000</v>
      </c>
      <c r="I315" s="19">
        <v>0.2</v>
      </c>
      <c r="J315" s="25">
        <v>1741</v>
      </c>
      <c r="K315" s="14">
        <v>20</v>
      </c>
      <c r="L315" s="14">
        <v>34</v>
      </c>
      <c r="M315" s="25">
        <v>2044</v>
      </c>
      <c r="N315" s="21">
        <v>3</v>
      </c>
      <c r="O315" s="21">
        <v>0</v>
      </c>
      <c r="P315" s="17">
        <v>39888</v>
      </c>
      <c r="Q315" s="14">
        <v>0</v>
      </c>
      <c r="R315" s="14" t="s">
        <v>339</v>
      </c>
      <c r="S315" s="14"/>
      <c r="T315" s="14"/>
      <c r="U315" s="21" t="s">
        <v>25</v>
      </c>
      <c r="V315" s="21">
        <f>IF(U315="",0,VLOOKUP(U315,Dropdown_Lists!$B$2:$C$31,2,FALSE))</f>
        <v>0</v>
      </c>
      <c r="W315" s="21" t="str">
        <f>IF(U315="","",VLOOKUP(U315,Dropdown_Lists!$B$2:$D$31,3,FALSE))</f>
        <v>Vacant</v>
      </c>
      <c r="X315" s="21" t="s">
        <v>58</v>
      </c>
      <c r="Y315" s="21" t="s">
        <v>74</v>
      </c>
      <c r="Z315" s="21" t="str">
        <f>IF(U315="Vacant","Vacant","")</f>
        <v>Vacant</v>
      </c>
      <c r="AA315" s="21" t="s">
        <v>44</v>
      </c>
      <c r="AB315" s="21" t="str">
        <f t="shared" si="19"/>
        <v>Vacant</v>
      </c>
      <c r="AC315" s="21">
        <v>5</v>
      </c>
      <c r="AD315" s="21">
        <v>5</v>
      </c>
      <c r="AE315" s="21" t="str">
        <f>IF(U315="Vacant","","")</f>
        <v/>
      </c>
      <c r="AF315" s="21" t="str">
        <f>IF(U315="Vacant","No","")</f>
        <v>No</v>
      </c>
      <c r="AG315" s="21" t="str">
        <f>IF(U315="Vacant","6 N/A","")</f>
        <v>6 N/A</v>
      </c>
      <c r="AH315" t="s">
        <v>1060</v>
      </c>
      <c r="AI315" t="s">
        <v>46</v>
      </c>
      <c r="AJ315" t="s">
        <v>97</v>
      </c>
      <c r="AK315" t="s">
        <v>44</v>
      </c>
      <c r="AL315" t="s">
        <v>44</v>
      </c>
    </row>
    <row r="316" spans="1:38" x14ac:dyDescent="0.35">
      <c r="A316" s="14" t="s">
        <v>925</v>
      </c>
      <c r="B316" s="14">
        <v>1600</v>
      </c>
      <c r="C316" s="14" t="s">
        <v>1061</v>
      </c>
      <c r="D316" s="22" t="s">
        <v>1062</v>
      </c>
      <c r="E316" s="14">
        <v>1915</v>
      </c>
      <c r="F316" s="23">
        <v>684700</v>
      </c>
      <c r="G316" s="17">
        <v>44755</v>
      </c>
      <c r="H316" s="26">
        <v>1200000</v>
      </c>
      <c r="I316" s="19">
        <v>3.6</v>
      </c>
      <c r="J316" s="25">
        <v>1159</v>
      </c>
      <c r="K316" s="14">
        <v>40</v>
      </c>
      <c r="L316" s="14">
        <v>37</v>
      </c>
      <c r="M316" s="25">
        <v>951</v>
      </c>
      <c r="N316" s="21">
        <v>11</v>
      </c>
      <c r="O316" s="21">
        <v>2</v>
      </c>
      <c r="P316" s="17">
        <v>45828</v>
      </c>
      <c r="Q316" s="14">
        <v>2</v>
      </c>
      <c r="R316" s="14" t="s">
        <v>339</v>
      </c>
      <c r="S316" s="14"/>
      <c r="T316" s="14"/>
      <c r="U316" s="21" t="s">
        <v>25</v>
      </c>
      <c r="V316" s="21">
        <f>IF(U316="",0,VLOOKUP(U316,Dropdown_Lists!$B$2:$C$31,2,FALSE))</f>
        <v>0</v>
      </c>
      <c r="W316" s="21" t="str">
        <f>IF(U316="","",VLOOKUP(U316,Dropdown_Lists!$B$2:$D$31,3,FALSE))</f>
        <v>Vacant</v>
      </c>
      <c r="X316" s="21" t="s">
        <v>58</v>
      </c>
      <c r="Y316" s="21" t="s">
        <v>63</v>
      </c>
      <c r="Z316" s="21" t="str">
        <f>IF(U316="Vacant","Vacant","")</f>
        <v>Vacant</v>
      </c>
      <c r="AA316" s="21" t="s">
        <v>58</v>
      </c>
      <c r="AB316" s="21" t="str">
        <f t="shared" si="19"/>
        <v>Vacant</v>
      </c>
      <c r="AC316" s="21">
        <v>4</v>
      </c>
      <c r="AD316" s="21">
        <v>4</v>
      </c>
      <c r="AE316" s="21" t="str">
        <f>IF(U316="Vacant","","")</f>
        <v/>
      </c>
      <c r="AF316" s="21" t="str">
        <f>IF(U316="Vacant","No","")</f>
        <v>No</v>
      </c>
      <c r="AG316" s="21" t="str">
        <f>IF(U316="Vacant","6 N/A","")</f>
        <v>6 N/A</v>
      </c>
      <c r="AH316" t="s">
        <v>1063</v>
      </c>
      <c r="AI316" t="s">
        <v>313</v>
      </c>
      <c r="AJ316" t="s">
        <v>97</v>
      </c>
      <c r="AK316" t="s">
        <v>58</v>
      </c>
      <c r="AL316" t="s">
        <v>58</v>
      </c>
    </row>
    <row r="317" spans="1:38" x14ac:dyDescent="0.35">
      <c r="A317" s="14" t="s">
        <v>925</v>
      </c>
      <c r="B317" s="14">
        <v>1600</v>
      </c>
      <c r="C317" s="14" t="s">
        <v>1064</v>
      </c>
      <c r="D317" s="22" t="s">
        <v>1065</v>
      </c>
      <c r="E317" s="14">
        <v>1915</v>
      </c>
      <c r="F317" s="23">
        <v>524900</v>
      </c>
      <c r="G317" s="17">
        <v>42191</v>
      </c>
      <c r="H317" s="26">
        <v>1</v>
      </c>
      <c r="I317" s="19">
        <v>10.7</v>
      </c>
      <c r="J317" s="25">
        <v>1229</v>
      </c>
      <c r="K317" s="14">
        <v>16</v>
      </c>
      <c r="L317" s="14">
        <v>36</v>
      </c>
      <c r="M317" s="25">
        <v>1589</v>
      </c>
      <c r="N317" s="21">
        <v>8</v>
      </c>
      <c r="O317" s="21">
        <v>0</v>
      </c>
      <c r="P317" s="17">
        <v>41780</v>
      </c>
      <c r="Q317" s="14">
        <v>0</v>
      </c>
      <c r="R317" s="14" t="s">
        <v>339</v>
      </c>
      <c r="S317" s="14"/>
      <c r="T317" s="14"/>
      <c r="U317" s="21" t="s">
        <v>25</v>
      </c>
      <c r="V317" s="21">
        <f>IF(U317="",0,VLOOKUP(U317,Dropdown_Lists!$B$2:$C$31,2,FALSE))</f>
        <v>0</v>
      </c>
      <c r="W317" s="21" t="str">
        <f>IF(U317="","",VLOOKUP(U317,Dropdown_Lists!$B$2:$D$31,3,FALSE))</f>
        <v>Vacant</v>
      </c>
      <c r="X317" s="21" t="s">
        <v>58</v>
      </c>
      <c r="Y317" s="21" t="s">
        <v>60</v>
      </c>
      <c r="Z317" s="21" t="str">
        <f>IF(U317="Vacant","Vacant","")</f>
        <v>Vacant</v>
      </c>
      <c r="AA317" s="21" t="s">
        <v>44</v>
      </c>
      <c r="AB317" s="21" t="str">
        <f t="shared" si="19"/>
        <v>Vacant</v>
      </c>
      <c r="AC317" s="21">
        <v>3</v>
      </c>
      <c r="AD317" s="21">
        <v>3</v>
      </c>
      <c r="AE317" s="21" t="str">
        <f>IF(U317="Vacant","","")</f>
        <v/>
      </c>
      <c r="AF317" s="21" t="str">
        <f>IF(U317="Vacant","No","")</f>
        <v>No</v>
      </c>
      <c r="AG317" s="21" t="str">
        <f>IF(U317="Vacant","6 N/A","")</f>
        <v>6 N/A</v>
      </c>
      <c r="AH317" t="s">
        <v>1066</v>
      </c>
      <c r="AI317" t="s">
        <v>879</v>
      </c>
      <c r="AJ317" t="s">
        <v>57</v>
      </c>
      <c r="AK317" t="s">
        <v>58</v>
      </c>
      <c r="AL317" t="s">
        <v>44</v>
      </c>
    </row>
    <row r="318" spans="1:38" x14ac:dyDescent="0.35">
      <c r="A318" s="14" t="s">
        <v>925</v>
      </c>
      <c r="B318" s="14">
        <v>1600</v>
      </c>
      <c r="C318" s="14" t="s">
        <v>1067</v>
      </c>
      <c r="D318" s="22" t="s">
        <v>1068</v>
      </c>
      <c r="E318" s="14">
        <v>1915</v>
      </c>
      <c r="F318" s="23">
        <v>581900</v>
      </c>
      <c r="G318" s="17">
        <v>42642</v>
      </c>
      <c r="H318" s="26">
        <v>1</v>
      </c>
      <c r="I318" s="19">
        <v>9.4</v>
      </c>
      <c r="J318" s="25">
        <v>1316</v>
      </c>
      <c r="K318" s="14">
        <v>16</v>
      </c>
      <c r="L318" s="14">
        <v>35</v>
      </c>
      <c r="M318" s="25">
        <v>922</v>
      </c>
      <c r="N318" s="21">
        <v>4</v>
      </c>
      <c r="O318" s="21">
        <v>0</v>
      </c>
      <c r="P318" s="17">
        <v>41776</v>
      </c>
      <c r="Q318" s="14">
        <v>3</v>
      </c>
      <c r="R318" s="14" t="s">
        <v>339</v>
      </c>
      <c r="S318" s="14"/>
      <c r="T318" s="14"/>
      <c r="U318" s="21" t="s">
        <v>53</v>
      </c>
      <c r="V318" s="21">
        <f>IF(U318="",0,VLOOKUP(U318,Dropdown_Lists!$B$2:$C$31,2,FALSE))</f>
        <v>24</v>
      </c>
      <c r="W318" s="21" t="str">
        <f>IF(U318="","",VLOOKUP(U318,Dropdown_Lists!$B$2:$D$31,3,FALSE))</f>
        <v>Personal Services</v>
      </c>
      <c r="X318" s="21" t="s">
        <v>44</v>
      </c>
      <c r="Y318" s="21"/>
      <c r="Z318" s="21" t="s">
        <v>54</v>
      </c>
      <c r="AA318" s="21" t="s">
        <v>44</v>
      </c>
      <c r="AB318" s="21" t="str">
        <f t="shared" si="19"/>
        <v/>
      </c>
      <c r="AC318" s="21">
        <v>4</v>
      </c>
      <c r="AD318" s="21">
        <v>5</v>
      </c>
      <c r="AE318" s="21">
        <v>2</v>
      </c>
      <c r="AF318" s="21" t="s">
        <v>44</v>
      </c>
      <c r="AG318" s="21">
        <v>3</v>
      </c>
      <c r="AH318" t="s">
        <v>1069</v>
      </c>
      <c r="AI318" t="s">
        <v>46</v>
      </c>
      <c r="AJ318" t="s">
        <v>97</v>
      </c>
      <c r="AK318" t="s">
        <v>44</v>
      </c>
      <c r="AL318" t="s">
        <v>44</v>
      </c>
    </row>
    <row r="319" spans="1:38" x14ac:dyDescent="0.35">
      <c r="A319" s="14" t="s">
        <v>925</v>
      </c>
      <c r="B319" s="14">
        <v>1600</v>
      </c>
      <c r="C319" s="14" t="s">
        <v>1070</v>
      </c>
      <c r="D319" s="22" t="s">
        <v>1071</v>
      </c>
      <c r="E319" s="14">
        <v>1915</v>
      </c>
      <c r="F319" s="23">
        <v>514700</v>
      </c>
      <c r="G319" s="17">
        <v>32642</v>
      </c>
      <c r="H319" s="26">
        <v>85000</v>
      </c>
      <c r="I319" s="19">
        <v>36.799999999999997</v>
      </c>
      <c r="J319" s="25">
        <v>1114</v>
      </c>
      <c r="K319" s="14">
        <v>16</v>
      </c>
      <c r="L319" s="14">
        <v>33</v>
      </c>
      <c r="M319" s="25">
        <v>936</v>
      </c>
      <c r="N319" s="21">
        <v>4</v>
      </c>
      <c r="O319" s="21">
        <v>0</v>
      </c>
      <c r="P319" s="17">
        <v>41780</v>
      </c>
      <c r="Q319" s="14">
        <v>2</v>
      </c>
      <c r="R319" s="14" t="s">
        <v>339</v>
      </c>
      <c r="S319" s="14"/>
      <c r="T319" s="14"/>
      <c r="U319" s="21"/>
      <c r="V319" s="21">
        <f>IF(U319="",0,VLOOKUP(U319,Dropdown_Lists!$B$2:$C$31,2,FALSE))</f>
        <v>0</v>
      </c>
      <c r="W319" s="21" t="str">
        <f>IF(U319="","",VLOOKUP(U319,Dropdown_Lists!$B$2:$D$31,3,FALSE))</f>
        <v/>
      </c>
      <c r="X319" s="21" t="s">
        <v>44</v>
      </c>
      <c r="Y319" s="21"/>
      <c r="Z319" s="21" t="str">
        <f>IF(U319="Vacant","Vacant","")</f>
        <v/>
      </c>
      <c r="AA319" s="21"/>
      <c r="AB319" s="21" t="str">
        <f t="shared" si="19"/>
        <v/>
      </c>
      <c r="AC319" s="21"/>
      <c r="AD319" s="21"/>
      <c r="AE319" s="21" t="str">
        <f>IF(U319="Vacant","","")</f>
        <v/>
      </c>
      <c r="AF319" s="21" t="str">
        <f>IF(U319="Vacant","No","")</f>
        <v/>
      </c>
      <c r="AG319" s="21" t="str">
        <f>IF(U319="Vacant","6 N/A","")</f>
        <v/>
      </c>
      <c r="AH319" t="s">
        <v>1072</v>
      </c>
      <c r="AI319" t="s">
        <v>1073</v>
      </c>
      <c r="AJ319" t="s">
        <v>97</v>
      </c>
      <c r="AK319" t="s">
        <v>58</v>
      </c>
      <c r="AL319" t="s">
        <v>44</v>
      </c>
    </row>
    <row r="320" spans="1:38" x14ac:dyDescent="0.35">
      <c r="A320" s="14" t="s">
        <v>925</v>
      </c>
      <c r="B320" s="14">
        <v>1600</v>
      </c>
      <c r="C320" s="14" t="s">
        <v>1074</v>
      </c>
      <c r="D320" s="22" t="s">
        <v>1075</v>
      </c>
      <c r="E320" s="14">
        <v>1915</v>
      </c>
      <c r="F320" s="23">
        <v>360200</v>
      </c>
      <c r="G320" s="17">
        <v>41617</v>
      </c>
      <c r="H320" s="26">
        <v>1</v>
      </c>
      <c r="I320" s="19">
        <v>12.2</v>
      </c>
      <c r="J320" s="25">
        <v>972</v>
      </c>
      <c r="K320" s="14">
        <v>19</v>
      </c>
      <c r="L320" s="14">
        <v>24</v>
      </c>
      <c r="M320" s="25">
        <v>875</v>
      </c>
      <c r="N320" s="21">
        <v>4</v>
      </c>
      <c r="O320" s="21">
        <v>0</v>
      </c>
      <c r="P320" s="17">
        <v>41780</v>
      </c>
      <c r="Q320" s="14">
        <v>0</v>
      </c>
      <c r="R320" s="14" t="s">
        <v>339</v>
      </c>
      <c r="S320" s="14"/>
      <c r="T320" s="14"/>
      <c r="U320" s="21" t="s">
        <v>444</v>
      </c>
      <c r="V320" s="21">
        <f>IF(U320="",0,VLOOKUP(U320,Dropdown_Lists!$B$2:$C$31,2,FALSE))</f>
        <v>16</v>
      </c>
      <c r="W320" s="21" t="str">
        <f>IF(U320="","",VLOOKUP(U320,Dropdown_Lists!$B$2:$D$31,3,FALSE))</f>
        <v>Professional Services</v>
      </c>
      <c r="X320" s="21" t="s">
        <v>44</v>
      </c>
      <c r="Y320" s="21"/>
      <c r="Z320" s="21" t="s">
        <v>112</v>
      </c>
      <c r="AA320" s="21" t="s">
        <v>44</v>
      </c>
      <c r="AB320" s="21" t="str">
        <f t="shared" si="19"/>
        <v/>
      </c>
      <c r="AC320" s="21">
        <v>3</v>
      </c>
      <c r="AD320" s="21">
        <v>5</v>
      </c>
      <c r="AE320" s="21">
        <v>2</v>
      </c>
      <c r="AF320" s="21" t="s">
        <v>44</v>
      </c>
      <c r="AG320" s="21">
        <v>2</v>
      </c>
      <c r="AH320" t="s">
        <v>986</v>
      </c>
      <c r="AI320" t="s">
        <v>46</v>
      </c>
      <c r="AJ320" t="s">
        <v>252</v>
      </c>
      <c r="AK320" t="s">
        <v>44</v>
      </c>
      <c r="AL320" t="s">
        <v>44</v>
      </c>
    </row>
    <row r="321" spans="1:38" x14ac:dyDescent="0.35">
      <c r="A321" s="14" t="s">
        <v>925</v>
      </c>
      <c r="B321" s="14">
        <v>1600</v>
      </c>
      <c r="C321" s="14" t="s">
        <v>1076</v>
      </c>
      <c r="D321" s="22" t="s">
        <v>1077</v>
      </c>
      <c r="E321" s="14">
        <v>1915</v>
      </c>
      <c r="F321" s="23">
        <v>389400</v>
      </c>
      <c r="G321" s="17">
        <v>41617</v>
      </c>
      <c r="H321" s="26">
        <v>1</v>
      </c>
      <c r="I321" s="19">
        <v>12.2</v>
      </c>
      <c r="J321" s="25">
        <v>977</v>
      </c>
      <c r="K321" s="14">
        <v>16</v>
      </c>
      <c r="L321" s="14">
        <v>35</v>
      </c>
      <c r="M321" s="25">
        <v>982</v>
      </c>
      <c r="N321" s="21">
        <v>0</v>
      </c>
      <c r="O321" s="21">
        <v>0</v>
      </c>
      <c r="P321" s="17"/>
      <c r="Q321" s="14">
        <v>0</v>
      </c>
      <c r="R321" s="14" t="s">
        <v>339</v>
      </c>
      <c r="S321" s="14"/>
      <c r="T321" s="14"/>
      <c r="U321" s="21"/>
      <c r="V321" s="21">
        <f>IF(U321="",0,VLOOKUP(U321,Dropdown_Lists!$B$2:$C$31,2,FALSE))</f>
        <v>0</v>
      </c>
      <c r="W321" s="21" t="str">
        <f>IF(U321="","",VLOOKUP(U321,Dropdown_Lists!$B$2:$D$31,3,FALSE))</f>
        <v/>
      </c>
      <c r="X321" s="21" t="s">
        <v>44</v>
      </c>
      <c r="Y321" s="21"/>
      <c r="Z321" s="21" t="str">
        <f>IF(U321="Vacant","Vacant","")</f>
        <v/>
      </c>
      <c r="AA321" s="21"/>
      <c r="AB321" s="21" t="str">
        <f t="shared" si="19"/>
        <v/>
      </c>
      <c r="AC321" s="21"/>
      <c r="AD321" s="21"/>
      <c r="AE321" s="21" t="str">
        <f>IF(U321="Vacant","","")</f>
        <v/>
      </c>
      <c r="AF321" s="21" t="str">
        <f>IF(U321="Vacant","No","")</f>
        <v/>
      </c>
      <c r="AG321" s="21" t="str">
        <f>IF(U321="Vacant","6 N/A","")</f>
        <v/>
      </c>
      <c r="AH321" t="s">
        <v>1078</v>
      </c>
      <c r="AI321" t="s">
        <v>46</v>
      </c>
      <c r="AJ321" t="s">
        <v>530</v>
      </c>
      <c r="AK321" t="s">
        <v>44</v>
      </c>
      <c r="AL321" t="s">
        <v>44</v>
      </c>
    </row>
    <row r="322" spans="1:38" s="12" customFormat="1" x14ac:dyDescent="0.35">
      <c r="A322" s="14" t="s">
        <v>925</v>
      </c>
      <c r="B322" s="14">
        <v>1600</v>
      </c>
      <c r="C322" s="14" t="s">
        <v>1079</v>
      </c>
      <c r="D322" s="22" t="s">
        <v>1080</v>
      </c>
      <c r="E322" s="14">
        <v>1915</v>
      </c>
      <c r="F322" s="23">
        <v>364500</v>
      </c>
      <c r="G322" s="17">
        <v>45538</v>
      </c>
      <c r="H322" s="26">
        <v>400000</v>
      </c>
      <c r="I322" s="19">
        <v>1.5</v>
      </c>
      <c r="J322" s="25">
        <v>1107</v>
      </c>
      <c r="K322" s="14">
        <v>16</v>
      </c>
      <c r="L322" s="14">
        <v>25</v>
      </c>
      <c r="M322" s="25">
        <v>979</v>
      </c>
      <c r="N322" s="21">
        <v>1</v>
      </c>
      <c r="O322" s="21">
        <v>0</v>
      </c>
      <c r="P322" s="17">
        <v>41780</v>
      </c>
      <c r="Q322" s="14">
        <v>1</v>
      </c>
      <c r="R322" s="14" t="s">
        <v>339</v>
      </c>
      <c r="S322" s="14"/>
      <c r="T322" s="14"/>
      <c r="U322" s="21" t="s">
        <v>506</v>
      </c>
      <c r="V322" s="21">
        <f>IF(U322="",0,VLOOKUP(U322,Dropdown_Lists!$B$2:$C$31,2,FALSE))</f>
        <v>7</v>
      </c>
      <c r="W322" s="21" t="str">
        <f>IF(U322="","",VLOOKUP(U322,Dropdown_Lists!$B$2:$D$31,3,FALSE))</f>
        <v>Retail Goods</v>
      </c>
      <c r="X322" s="21" t="s">
        <v>44</v>
      </c>
      <c r="Y322" s="21"/>
      <c r="Z322" s="21" t="s">
        <v>54</v>
      </c>
      <c r="AA322" s="21" t="s">
        <v>44</v>
      </c>
      <c r="AB322" s="21" t="str">
        <f t="shared" si="19"/>
        <v/>
      </c>
      <c r="AC322" s="21">
        <v>4</v>
      </c>
      <c r="AD322" s="21">
        <v>5</v>
      </c>
      <c r="AE322" s="21">
        <v>3</v>
      </c>
      <c r="AF322" s="21" t="s">
        <v>44</v>
      </c>
      <c r="AG322" s="21">
        <v>3</v>
      </c>
      <c r="AH322" t="s">
        <v>1081</v>
      </c>
      <c r="AI322" t="s">
        <v>46</v>
      </c>
      <c r="AJ322" t="s">
        <v>252</v>
      </c>
      <c r="AK322" t="s">
        <v>44</v>
      </c>
      <c r="AL322" t="s">
        <v>44</v>
      </c>
    </row>
    <row r="323" spans="1:38" x14ac:dyDescent="0.35">
      <c r="A323" s="14" t="s">
        <v>925</v>
      </c>
      <c r="B323" s="14">
        <v>1600</v>
      </c>
      <c r="C323" s="14" t="s">
        <v>1082</v>
      </c>
      <c r="D323" s="22" t="s">
        <v>1083</v>
      </c>
      <c r="E323" s="14">
        <v>1915</v>
      </c>
      <c r="F323" s="23">
        <v>392800</v>
      </c>
      <c r="G323" s="17">
        <v>35746</v>
      </c>
      <c r="H323" s="26">
        <v>68000</v>
      </c>
      <c r="I323" s="19">
        <v>28.3</v>
      </c>
      <c r="J323" s="25">
        <v>1392</v>
      </c>
      <c r="K323" s="14">
        <v>16</v>
      </c>
      <c r="L323" s="14">
        <v>25</v>
      </c>
      <c r="M323" s="25">
        <v>1061</v>
      </c>
      <c r="N323" s="21">
        <v>0</v>
      </c>
      <c r="O323" s="21">
        <v>0</v>
      </c>
      <c r="P323" s="17"/>
      <c r="Q323" s="14">
        <v>0</v>
      </c>
      <c r="R323" s="14" t="s">
        <v>339</v>
      </c>
      <c r="S323" s="14"/>
      <c r="T323" s="14"/>
      <c r="U323" s="21" t="s">
        <v>444</v>
      </c>
      <c r="V323" s="21">
        <f>IF(U323="",0,VLOOKUP(U323,Dropdown_Lists!$B$2:$C$31,2,FALSE))</f>
        <v>16</v>
      </c>
      <c r="W323" s="21" t="str">
        <f>IF(U323="","",VLOOKUP(U323,Dropdown_Lists!$B$2:$D$31,3,FALSE))</f>
        <v>Professional Services</v>
      </c>
      <c r="X323" s="21" t="s">
        <v>44</v>
      </c>
      <c r="Y323" s="21"/>
      <c r="Z323" s="21" t="s">
        <v>54</v>
      </c>
      <c r="AA323" s="21" t="s">
        <v>44</v>
      </c>
      <c r="AB323" s="21" t="str">
        <f t="shared" si="19"/>
        <v/>
      </c>
      <c r="AC323" s="21">
        <v>3</v>
      </c>
      <c r="AD323" s="21">
        <v>5</v>
      </c>
      <c r="AE323" s="21">
        <v>2</v>
      </c>
      <c r="AF323" s="21" t="s">
        <v>44</v>
      </c>
      <c r="AG323" s="21">
        <v>3</v>
      </c>
      <c r="AH323" t="s">
        <v>1084</v>
      </c>
      <c r="AI323" t="s">
        <v>46</v>
      </c>
      <c r="AJ323" t="s">
        <v>252</v>
      </c>
      <c r="AK323" t="s">
        <v>44</v>
      </c>
      <c r="AL323" t="s">
        <v>58</v>
      </c>
    </row>
    <row r="324" spans="1:38" s="12" customFormat="1" x14ac:dyDescent="0.35">
      <c r="A324" s="14" t="s">
        <v>925</v>
      </c>
      <c r="B324" s="14">
        <v>1600</v>
      </c>
      <c r="C324" s="14" t="s">
        <v>1085</v>
      </c>
      <c r="D324" s="22" t="s">
        <v>1086</v>
      </c>
      <c r="E324" s="14">
        <v>1915</v>
      </c>
      <c r="F324" s="23">
        <v>546000</v>
      </c>
      <c r="G324" s="17">
        <v>41772</v>
      </c>
      <c r="H324" s="26">
        <v>419000</v>
      </c>
      <c r="I324" s="19">
        <v>11.8</v>
      </c>
      <c r="J324" s="25">
        <v>1420</v>
      </c>
      <c r="K324" s="14">
        <v>16</v>
      </c>
      <c r="L324" s="14">
        <v>24</v>
      </c>
      <c r="M324" s="25">
        <v>1312</v>
      </c>
      <c r="N324" s="21">
        <v>4</v>
      </c>
      <c r="O324" s="21">
        <v>0</v>
      </c>
      <c r="P324" s="17">
        <v>43175</v>
      </c>
      <c r="Q324" s="14">
        <v>6</v>
      </c>
      <c r="R324" s="14" t="s">
        <v>339</v>
      </c>
      <c r="S324" s="14"/>
      <c r="T324" s="14"/>
      <c r="U324" s="21" t="s">
        <v>100</v>
      </c>
      <c r="V324" s="21">
        <f>IF(U324="",0,VLOOKUP(U324,Dropdown_Lists!$B$2:$C$31,2,FALSE))</f>
        <v>19</v>
      </c>
      <c r="W324" s="21" t="str">
        <f>IF(U324="","",VLOOKUP(U324,Dropdown_Lists!$B$2:$D$31,3,FALSE))</f>
        <v>Food &amp; Drink</v>
      </c>
      <c r="X324" s="21" t="s">
        <v>44</v>
      </c>
      <c r="Y324" s="21"/>
      <c r="Z324" s="21" t="s">
        <v>131</v>
      </c>
      <c r="AA324" s="21" t="s">
        <v>44</v>
      </c>
      <c r="AB324" s="21" t="str">
        <f t="shared" si="19"/>
        <v/>
      </c>
      <c r="AC324" s="21">
        <v>5</v>
      </c>
      <c r="AD324" s="21">
        <v>5</v>
      </c>
      <c r="AE324" s="21">
        <v>3</v>
      </c>
      <c r="AF324" s="21" t="s">
        <v>58</v>
      </c>
      <c r="AG324" s="21">
        <v>4</v>
      </c>
      <c r="AH324" t="s">
        <v>1087</v>
      </c>
      <c r="AI324" t="s">
        <v>46</v>
      </c>
      <c r="AJ324" t="s">
        <v>639</v>
      </c>
      <c r="AK324" t="s">
        <v>44</v>
      </c>
      <c r="AL324" t="s">
        <v>58</v>
      </c>
    </row>
    <row r="325" spans="1:38" s="12" customFormat="1" x14ac:dyDescent="0.35">
      <c r="A325" s="14" t="s">
        <v>925</v>
      </c>
      <c r="B325" s="14">
        <v>1600</v>
      </c>
      <c r="C325" s="14" t="s">
        <v>1088</v>
      </c>
      <c r="D325" s="22" t="s">
        <v>1089</v>
      </c>
      <c r="E325" s="14">
        <v>1915</v>
      </c>
      <c r="F325" s="23">
        <v>364500</v>
      </c>
      <c r="G325" s="17">
        <v>44996</v>
      </c>
      <c r="H325" s="26">
        <v>402000</v>
      </c>
      <c r="I325" s="19">
        <v>3</v>
      </c>
      <c r="J325" s="25">
        <v>1427</v>
      </c>
      <c r="K325" s="14">
        <v>16</v>
      </c>
      <c r="L325" s="14">
        <v>26</v>
      </c>
      <c r="M325" s="25">
        <v>1008</v>
      </c>
      <c r="N325" s="21">
        <v>1</v>
      </c>
      <c r="O325" s="21">
        <v>0</v>
      </c>
      <c r="P325" s="17">
        <v>41780</v>
      </c>
      <c r="Q325" s="14">
        <v>1</v>
      </c>
      <c r="R325" s="14" t="s">
        <v>339</v>
      </c>
      <c r="S325" s="14"/>
      <c r="T325" s="14"/>
      <c r="U325" s="21" t="s">
        <v>209</v>
      </c>
      <c r="V325" s="21">
        <f>IF(U325="",0,VLOOKUP(U325,Dropdown_Lists!$B$2:$C$31,2,FALSE))</f>
        <v>22</v>
      </c>
      <c r="W325" s="21" t="str">
        <f>IF(U325="","",VLOOKUP(U325,Dropdown_Lists!$B$2:$D$31,3,FALSE))</f>
        <v>Retail Goods</v>
      </c>
      <c r="X325" s="21" t="s">
        <v>44</v>
      </c>
      <c r="Y325" s="21"/>
      <c r="Z325" s="21" t="s">
        <v>54</v>
      </c>
      <c r="AA325" s="21" t="s">
        <v>44</v>
      </c>
      <c r="AB325" s="21" t="str">
        <f t="shared" si="19"/>
        <v/>
      </c>
      <c r="AC325" s="21">
        <v>4</v>
      </c>
      <c r="AD325" s="21">
        <v>5</v>
      </c>
      <c r="AE325" s="21">
        <v>3</v>
      </c>
      <c r="AF325" s="21" t="s">
        <v>44</v>
      </c>
      <c r="AG325" s="21">
        <v>3</v>
      </c>
      <c r="AH325" t="s">
        <v>1090</v>
      </c>
      <c r="AI325" t="s">
        <v>46</v>
      </c>
      <c r="AJ325" t="s">
        <v>252</v>
      </c>
      <c r="AK325" t="s">
        <v>44</v>
      </c>
      <c r="AL325" t="s">
        <v>44</v>
      </c>
    </row>
    <row r="326" spans="1:38" s="12" customFormat="1" x14ac:dyDescent="0.35">
      <c r="A326" s="14" t="s">
        <v>925</v>
      </c>
      <c r="B326" s="14">
        <v>1600</v>
      </c>
      <c r="C326" s="14" t="s">
        <v>1091</v>
      </c>
      <c r="D326" s="22" t="s">
        <v>1092</v>
      </c>
      <c r="E326" s="14">
        <v>1915</v>
      </c>
      <c r="F326" s="23">
        <v>464900</v>
      </c>
      <c r="G326" s="17">
        <v>37101</v>
      </c>
      <c r="H326" s="26">
        <v>1</v>
      </c>
      <c r="I326" s="19">
        <v>24.6</v>
      </c>
      <c r="J326" s="25">
        <v>1321</v>
      </c>
      <c r="K326" s="14">
        <v>16</v>
      </c>
      <c r="L326" s="14">
        <v>25</v>
      </c>
      <c r="M326" s="25">
        <v>1130</v>
      </c>
      <c r="N326" s="21">
        <v>0</v>
      </c>
      <c r="O326" s="21">
        <v>0</v>
      </c>
      <c r="P326" s="17"/>
      <c r="Q326" s="14">
        <v>2</v>
      </c>
      <c r="R326" s="14" t="s">
        <v>339</v>
      </c>
      <c r="S326" s="14"/>
      <c r="T326" s="14"/>
      <c r="U326" s="21" t="s">
        <v>204</v>
      </c>
      <c r="V326" s="21">
        <f>IF(U326="",0,VLOOKUP(U326,Dropdown_Lists!$B$2:$C$31,2,FALSE))</f>
        <v>12</v>
      </c>
      <c r="W326" s="21" t="str">
        <f>IF(U326="","",VLOOKUP(U326,Dropdown_Lists!$B$2:$D$31,3,FALSE))</f>
        <v>Retail Goods</v>
      </c>
      <c r="X326" s="21" t="s">
        <v>44</v>
      </c>
      <c r="Y326" s="21"/>
      <c r="Z326" s="21" t="s">
        <v>54</v>
      </c>
      <c r="AA326" s="21" t="s">
        <v>44</v>
      </c>
      <c r="AB326" s="21" t="str">
        <f t="shared" si="19"/>
        <v/>
      </c>
      <c r="AC326" s="21">
        <v>3</v>
      </c>
      <c r="AD326" s="21">
        <v>5</v>
      </c>
      <c r="AE326" s="21">
        <v>2</v>
      </c>
      <c r="AF326" s="21" t="s">
        <v>44</v>
      </c>
      <c r="AG326" s="21">
        <v>3</v>
      </c>
      <c r="AH326" t="s">
        <v>1093</v>
      </c>
      <c r="AI326" t="s">
        <v>46</v>
      </c>
      <c r="AJ326" t="s">
        <v>252</v>
      </c>
      <c r="AK326" t="s">
        <v>44</v>
      </c>
      <c r="AL326" t="s">
        <v>44</v>
      </c>
    </row>
    <row r="327" spans="1:38" x14ac:dyDescent="0.35">
      <c r="A327" s="14" t="s">
        <v>925</v>
      </c>
      <c r="B327" s="14">
        <v>1600</v>
      </c>
      <c r="C327" s="14" t="s">
        <v>1094</v>
      </c>
      <c r="D327" s="22" t="s">
        <v>1095</v>
      </c>
      <c r="E327" s="14">
        <v>1915</v>
      </c>
      <c r="F327" s="23">
        <v>532600</v>
      </c>
      <c r="G327" s="17">
        <v>35738</v>
      </c>
      <c r="H327" s="26">
        <v>1</v>
      </c>
      <c r="I327" s="19">
        <v>28.3</v>
      </c>
      <c r="J327" s="25">
        <v>1216</v>
      </c>
      <c r="K327" s="14">
        <v>16</v>
      </c>
      <c r="L327" s="14">
        <v>35</v>
      </c>
      <c r="M327" s="25">
        <v>972</v>
      </c>
      <c r="N327" s="21">
        <v>9</v>
      </c>
      <c r="O327" s="21">
        <v>0</v>
      </c>
      <c r="P327" s="17">
        <v>39630</v>
      </c>
      <c r="Q327" s="14">
        <v>3</v>
      </c>
      <c r="R327" s="14" t="s">
        <v>339</v>
      </c>
      <c r="S327" s="14"/>
      <c r="T327" s="14"/>
      <c r="U327" s="21"/>
      <c r="V327" s="21">
        <f>IF(U327="",0,VLOOKUP(U327,Dropdown_Lists!$B$2:$C$31,2,FALSE))</f>
        <v>0</v>
      </c>
      <c r="W327" s="21" t="str">
        <f>IF(U327="","",VLOOKUP(U327,Dropdown_Lists!$B$2:$D$31,3,FALSE))</f>
        <v/>
      </c>
      <c r="X327" s="21" t="s">
        <v>44</v>
      </c>
      <c r="Y327" s="21"/>
      <c r="Z327" s="21" t="str">
        <f>IF(U327="Vacant","Vacant","")</f>
        <v/>
      </c>
      <c r="AA327" s="21"/>
      <c r="AB327" s="21" t="str">
        <f t="shared" si="19"/>
        <v/>
      </c>
      <c r="AC327" s="21"/>
      <c r="AD327" s="21"/>
      <c r="AE327" s="21" t="str">
        <f>IF(U327="Vacant","","")</f>
        <v/>
      </c>
      <c r="AF327" s="21" t="str">
        <f>IF(U327="Vacant","No","")</f>
        <v/>
      </c>
      <c r="AG327" s="21" t="str">
        <f>IF(U327="Vacant","6 N/A","")</f>
        <v/>
      </c>
      <c r="AH327" t="s">
        <v>1096</v>
      </c>
      <c r="AI327" t="s">
        <v>46</v>
      </c>
      <c r="AJ327" t="s">
        <v>97</v>
      </c>
      <c r="AK327" t="s">
        <v>44</v>
      </c>
      <c r="AL327" t="s">
        <v>44</v>
      </c>
    </row>
    <row r="328" spans="1:38" x14ac:dyDescent="0.35">
      <c r="A328" s="14" t="s">
        <v>925</v>
      </c>
      <c r="B328" s="14">
        <v>1600</v>
      </c>
      <c r="C328" s="14" t="s">
        <v>1097</v>
      </c>
      <c r="D328" s="22" t="s">
        <v>1098</v>
      </c>
      <c r="E328" s="14">
        <v>1915</v>
      </c>
      <c r="F328" s="23">
        <v>365100</v>
      </c>
      <c r="G328" s="17">
        <v>36461</v>
      </c>
      <c r="H328" s="26">
        <v>125000</v>
      </c>
      <c r="I328" s="19">
        <v>26.3</v>
      </c>
      <c r="J328" s="25">
        <v>1084</v>
      </c>
      <c r="K328" s="14">
        <v>15</v>
      </c>
      <c r="L328" s="14">
        <v>25</v>
      </c>
      <c r="M328" s="25">
        <v>945</v>
      </c>
      <c r="N328" s="21">
        <v>8</v>
      </c>
      <c r="O328" s="21">
        <v>0</v>
      </c>
      <c r="P328" s="17">
        <v>45182</v>
      </c>
      <c r="Q328" s="14">
        <v>0</v>
      </c>
      <c r="R328" s="14" t="s">
        <v>339</v>
      </c>
      <c r="S328" s="14"/>
      <c r="T328" s="14"/>
      <c r="U328" s="21" t="s">
        <v>53</v>
      </c>
      <c r="V328" s="21">
        <f>IF(U328="",0,VLOOKUP(U328,Dropdown_Lists!$B$2:$C$31,2,FALSE))</f>
        <v>24</v>
      </c>
      <c r="W328" s="21" t="str">
        <f>IF(U328="","",VLOOKUP(U328,Dropdown_Lists!$B$2:$D$31,3,FALSE))</f>
        <v>Personal Services</v>
      </c>
      <c r="X328" s="21" t="s">
        <v>44</v>
      </c>
      <c r="Y328" s="21"/>
      <c r="Z328" s="21" t="s">
        <v>54</v>
      </c>
      <c r="AA328" s="21" t="s">
        <v>44</v>
      </c>
      <c r="AB328" s="21" t="str">
        <f t="shared" si="19"/>
        <v/>
      </c>
      <c r="AC328" s="21">
        <v>4</v>
      </c>
      <c r="AD328" s="21">
        <v>5</v>
      </c>
      <c r="AE328" s="21">
        <v>2</v>
      </c>
      <c r="AF328" s="21" t="s">
        <v>44</v>
      </c>
      <c r="AG328" s="21">
        <v>2</v>
      </c>
      <c r="AH328" t="s">
        <v>1099</v>
      </c>
      <c r="AI328" t="s">
        <v>1100</v>
      </c>
      <c r="AJ328" t="s">
        <v>252</v>
      </c>
      <c r="AK328" t="s">
        <v>58</v>
      </c>
      <c r="AL328" t="s">
        <v>44</v>
      </c>
    </row>
    <row r="329" spans="1:38" x14ac:dyDescent="0.35">
      <c r="A329" s="14" t="s">
        <v>925</v>
      </c>
      <c r="B329" s="14">
        <v>1600</v>
      </c>
      <c r="C329" s="14" t="s">
        <v>1101</v>
      </c>
      <c r="D329" s="22" t="s">
        <v>1102</v>
      </c>
      <c r="E329" s="14">
        <v>1915</v>
      </c>
      <c r="F329" s="23">
        <v>446000</v>
      </c>
      <c r="G329" s="17">
        <v>44881</v>
      </c>
      <c r="H329" s="26">
        <v>1</v>
      </c>
      <c r="I329" s="19">
        <v>3.3</v>
      </c>
      <c r="J329" s="25">
        <v>1148</v>
      </c>
      <c r="K329" s="14">
        <v>16</v>
      </c>
      <c r="L329" s="14">
        <v>25</v>
      </c>
      <c r="M329" s="25">
        <v>1173</v>
      </c>
      <c r="N329" s="21">
        <v>0</v>
      </c>
      <c r="O329" s="21">
        <v>0</v>
      </c>
      <c r="P329" s="17"/>
      <c r="Q329" s="14">
        <v>0</v>
      </c>
      <c r="R329" s="14" t="s">
        <v>339</v>
      </c>
      <c r="S329" s="14"/>
      <c r="T329" s="14"/>
      <c r="U329" s="21" t="s">
        <v>94</v>
      </c>
      <c r="V329" s="21">
        <f>IF(U329="",0,VLOOKUP(U329,Dropdown_Lists!$B$2:$C$31,2,FALSE))</f>
        <v>19</v>
      </c>
      <c r="W329" s="21" t="str">
        <f>IF(U329="","",VLOOKUP(U329,Dropdown_Lists!$B$2:$D$31,3,FALSE))</f>
        <v>Food &amp; Drink</v>
      </c>
      <c r="X329" s="21" t="s">
        <v>44</v>
      </c>
      <c r="Y329" s="21"/>
      <c r="Z329" s="21" t="s">
        <v>54</v>
      </c>
      <c r="AA329" s="21"/>
      <c r="AB329" s="21" t="str">
        <f t="shared" si="19"/>
        <v/>
      </c>
      <c r="AC329" s="21">
        <v>5</v>
      </c>
      <c r="AD329" s="21">
        <v>5</v>
      </c>
      <c r="AE329" s="21">
        <v>1</v>
      </c>
      <c r="AF329" s="21" t="s">
        <v>44</v>
      </c>
      <c r="AG329" s="21">
        <v>4</v>
      </c>
      <c r="AH329" t="s">
        <v>1103</v>
      </c>
      <c r="AI329" t="s">
        <v>1104</v>
      </c>
      <c r="AJ329" t="s">
        <v>252</v>
      </c>
      <c r="AK329" t="s">
        <v>58</v>
      </c>
      <c r="AL329" t="s">
        <v>44</v>
      </c>
    </row>
    <row r="330" spans="1:38" s="12" customFormat="1" x14ac:dyDescent="0.35">
      <c r="A330" s="14" t="s">
        <v>925</v>
      </c>
      <c r="B330" s="14">
        <v>1600</v>
      </c>
      <c r="C330" s="14" t="s">
        <v>1105</v>
      </c>
      <c r="D330" s="22" t="s">
        <v>1106</v>
      </c>
      <c r="E330" s="14">
        <v>1900</v>
      </c>
      <c r="F330" s="23">
        <v>340000</v>
      </c>
      <c r="G330" s="17">
        <v>23150</v>
      </c>
      <c r="H330" s="26">
        <v>1</v>
      </c>
      <c r="I330" s="19">
        <v>62.8</v>
      </c>
      <c r="J330" s="25">
        <v>13526</v>
      </c>
      <c r="K330" s="14">
        <v>29</v>
      </c>
      <c r="L330" s="14">
        <v>0</v>
      </c>
      <c r="M330" s="25">
        <v>0</v>
      </c>
      <c r="N330" s="21">
        <v>8</v>
      </c>
      <c r="O330" s="21">
        <v>0</v>
      </c>
      <c r="P330" s="17">
        <v>39812</v>
      </c>
      <c r="Q330" s="14">
        <v>0</v>
      </c>
      <c r="R330" s="14" t="s">
        <v>339</v>
      </c>
      <c r="S330" s="14"/>
      <c r="T330" s="14"/>
      <c r="U330" s="21"/>
      <c r="V330" s="21">
        <f>IF(U330="",0,VLOOKUP(U330,Dropdown_Lists!$B$2:$C$31,2,FALSE))</f>
        <v>0</v>
      </c>
      <c r="W330" s="21" t="str">
        <f>IF(U330="","",VLOOKUP(U330,Dropdown_Lists!$B$2:$D$31,3,FALSE))</f>
        <v/>
      </c>
      <c r="X330" s="21" t="s">
        <v>44</v>
      </c>
      <c r="Y330" s="21"/>
      <c r="Z330" s="21" t="str">
        <f>IF(U330="Vacant","Vacant","")</f>
        <v/>
      </c>
      <c r="AA330" s="21"/>
      <c r="AB330" s="21" t="str">
        <f t="shared" si="19"/>
        <v/>
      </c>
      <c r="AC330" s="21"/>
      <c r="AD330" s="21"/>
      <c r="AE330" s="21" t="str">
        <f>IF(U330="Vacant","","")</f>
        <v/>
      </c>
      <c r="AF330" s="21" t="str">
        <f>IF(U330="Vacant","No","")</f>
        <v/>
      </c>
      <c r="AG330" s="21" t="str">
        <f>IF(U330="Vacant","6 N/A","")</f>
        <v/>
      </c>
      <c r="AH330" t="s">
        <v>1107</v>
      </c>
      <c r="AI330" t="s">
        <v>46</v>
      </c>
      <c r="AJ330" t="s">
        <v>108</v>
      </c>
      <c r="AK330" t="s">
        <v>44</v>
      </c>
      <c r="AL330" t="s">
        <v>44</v>
      </c>
    </row>
    <row r="331" spans="1:38" x14ac:dyDescent="0.35">
      <c r="A331" s="14" t="s">
        <v>925</v>
      </c>
      <c r="B331" s="14">
        <v>1600</v>
      </c>
      <c r="C331" s="14" t="s">
        <v>1108</v>
      </c>
      <c r="D331" s="22" t="s">
        <v>1109</v>
      </c>
      <c r="E331" s="14">
        <v>1915</v>
      </c>
      <c r="F331" s="23">
        <v>377700</v>
      </c>
      <c r="G331" s="17">
        <v>42360</v>
      </c>
      <c r="H331" s="26">
        <v>570000</v>
      </c>
      <c r="I331" s="19">
        <v>10.199999999999999</v>
      </c>
      <c r="J331" s="25">
        <v>856</v>
      </c>
      <c r="K331" s="14">
        <v>19</v>
      </c>
      <c r="L331" s="14">
        <v>36</v>
      </c>
      <c r="M331" s="25">
        <v>1088</v>
      </c>
      <c r="N331" s="21">
        <v>0</v>
      </c>
      <c r="O331" s="21">
        <v>0</v>
      </c>
      <c r="P331" s="17"/>
      <c r="Q331" s="14">
        <v>3</v>
      </c>
      <c r="R331" s="14" t="s">
        <v>339</v>
      </c>
      <c r="S331" s="14"/>
      <c r="T331" s="14"/>
      <c r="U331" s="21" t="s">
        <v>106</v>
      </c>
      <c r="V331" s="21">
        <f>IF(U331="",0,VLOOKUP(U331,Dropdown_Lists!$B$2:$C$31,2,FALSE))</f>
        <v>15</v>
      </c>
      <c r="W331" s="21" t="str">
        <f>IF(U331="","",VLOOKUP(U331,Dropdown_Lists!$B$2:$D$31,3,FALSE))</f>
        <v>Food &amp; Drink</v>
      </c>
      <c r="X331" s="21" t="s">
        <v>44</v>
      </c>
      <c r="Y331" s="21"/>
      <c r="Z331" s="21" t="str">
        <f>IF(U331="Vacant","Vacant","")</f>
        <v/>
      </c>
      <c r="AA331" s="21" t="s">
        <v>44</v>
      </c>
      <c r="AB331" s="21" t="str">
        <f t="shared" si="19"/>
        <v/>
      </c>
      <c r="AC331" s="21">
        <v>2</v>
      </c>
      <c r="AD331" s="21">
        <v>3</v>
      </c>
      <c r="AE331" s="21">
        <v>4</v>
      </c>
      <c r="AF331" s="21" t="s">
        <v>44</v>
      </c>
      <c r="AG331" s="21">
        <v>4</v>
      </c>
      <c r="AH331" t="s">
        <v>1110</v>
      </c>
      <c r="AI331" t="s">
        <v>46</v>
      </c>
      <c r="AJ331" t="s">
        <v>241</v>
      </c>
      <c r="AK331" t="s">
        <v>44</v>
      </c>
      <c r="AL331" t="s">
        <v>44</v>
      </c>
    </row>
    <row r="332" spans="1:38" x14ac:dyDescent="0.35">
      <c r="A332" s="14" t="s">
        <v>925</v>
      </c>
      <c r="B332" s="14">
        <v>1600</v>
      </c>
      <c r="C332" s="14" t="s">
        <v>1111</v>
      </c>
      <c r="D332" s="22" t="s">
        <v>1112</v>
      </c>
      <c r="E332" s="14">
        <v>1915</v>
      </c>
      <c r="F332" s="23">
        <v>740100</v>
      </c>
      <c r="G332" s="17">
        <v>43333</v>
      </c>
      <c r="H332" s="26">
        <v>1</v>
      </c>
      <c r="I332" s="19">
        <v>7.5</v>
      </c>
      <c r="J332" s="25">
        <v>1724</v>
      </c>
      <c r="K332" s="14">
        <v>8</v>
      </c>
      <c r="L332" s="14">
        <v>35</v>
      </c>
      <c r="M332" s="25">
        <v>2212</v>
      </c>
      <c r="N332" s="21">
        <v>20</v>
      </c>
      <c r="O332" s="21">
        <v>0</v>
      </c>
      <c r="P332" s="17">
        <v>43142</v>
      </c>
      <c r="Q332" s="14">
        <v>0</v>
      </c>
      <c r="R332" s="14" t="s">
        <v>339</v>
      </c>
      <c r="S332" s="14"/>
      <c r="T332" s="14"/>
      <c r="U332" s="21" t="s">
        <v>25</v>
      </c>
      <c r="V332" s="21">
        <f>IF(U332="",0,VLOOKUP(U332,Dropdown_Lists!$B$2:$C$31,2,FALSE))</f>
        <v>0</v>
      </c>
      <c r="W332" s="21" t="str">
        <f>IF(U332="","",VLOOKUP(U332,Dropdown_Lists!$B$2:$D$31,3,FALSE))</f>
        <v>Vacant</v>
      </c>
      <c r="X332" s="21" t="s">
        <v>58</v>
      </c>
      <c r="Y332" s="21" t="s">
        <v>74</v>
      </c>
      <c r="Z332" s="21" t="str">
        <f>IF(U332="Vacant","Vacant","")</f>
        <v>Vacant</v>
      </c>
      <c r="AA332" s="21" t="s">
        <v>58</v>
      </c>
      <c r="AB332" s="21" t="str">
        <f t="shared" si="19"/>
        <v>Vacant</v>
      </c>
      <c r="AC332" s="21">
        <v>3</v>
      </c>
      <c r="AD332" s="21">
        <v>4</v>
      </c>
      <c r="AE332" s="21" t="str">
        <f>IF(U332="Vacant","","")</f>
        <v/>
      </c>
      <c r="AF332" s="21" t="str">
        <f>IF(U332="Vacant","No","")</f>
        <v>No</v>
      </c>
      <c r="AG332" s="21" t="str">
        <f>IF(U332="Vacant","6 N/A","")</f>
        <v>6 N/A</v>
      </c>
      <c r="AH332" t="s">
        <v>1113</v>
      </c>
      <c r="AI332" t="s">
        <v>46</v>
      </c>
      <c r="AJ332" t="s">
        <v>97</v>
      </c>
      <c r="AK332" t="s">
        <v>44</v>
      </c>
      <c r="AL332" t="s">
        <v>44</v>
      </c>
    </row>
    <row r="333" spans="1:38" x14ac:dyDescent="0.35">
      <c r="A333" s="14" t="s">
        <v>925</v>
      </c>
      <c r="B333" s="14">
        <v>1700</v>
      </c>
      <c r="C333" s="14" t="s">
        <v>1114</v>
      </c>
      <c r="D333" s="22" t="s">
        <v>1115</v>
      </c>
      <c r="E333" s="14">
        <v>1910</v>
      </c>
      <c r="F333" s="23">
        <v>845000</v>
      </c>
      <c r="G333" s="17">
        <v>40260</v>
      </c>
      <c r="H333" s="26">
        <v>1</v>
      </c>
      <c r="I333" s="19">
        <v>15.9</v>
      </c>
      <c r="J333" s="25">
        <v>3830</v>
      </c>
      <c r="K333" s="14">
        <v>41</v>
      </c>
      <c r="L333" s="14">
        <v>37</v>
      </c>
      <c r="M333" s="25">
        <v>4005</v>
      </c>
      <c r="N333" s="21">
        <v>17</v>
      </c>
      <c r="O333" s="21">
        <v>0</v>
      </c>
      <c r="P333" s="17">
        <v>45218</v>
      </c>
      <c r="Q333" s="14">
        <v>9</v>
      </c>
      <c r="R333" s="14" t="s">
        <v>339</v>
      </c>
      <c r="S333" s="14"/>
      <c r="T333" s="14"/>
      <c r="U333" s="21" t="s">
        <v>106</v>
      </c>
      <c r="V333" s="21">
        <f>IF(U333="",0,VLOOKUP(U333,Dropdown_Lists!$B$2:$C$31,2,FALSE))</f>
        <v>15</v>
      </c>
      <c r="W333" s="21" t="str">
        <f>IF(U333="","",VLOOKUP(U333,Dropdown_Lists!$B$2:$D$31,3,FALSE))</f>
        <v>Food &amp; Drink</v>
      </c>
      <c r="X333" s="21" t="s">
        <v>44</v>
      </c>
      <c r="Y333" s="21"/>
      <c r="Z333" s="21" t="s">
        <v>54</v>
      </c>
      <c r="AA333" s="21" t="s">
        <v>44</v>
      </c>
      <c r="AB333" s="21" t="str">
        <f t="shared" si="19"/>
        <v/>
      </c>
      <c r="AC333" s="21">
        <v>5</v>
      </c>
      <c r="AD333" s="21">
        <v>5</v>
      </c>
      <c r="AE333" s="21">
        <v>2</v>
      </c>
      <c r="AF333" s="21" t="s">
        <v>58</v>
      </c>
      <c r="AG333" s="21">
        <v>4</v>
      </c>
      <c r="AH333" t="s">
        <v>1116</v>
      </c>
      <c r="AI333" t="s">
        <v>46</v>
      </c>
      <c r="AJ333" t="s">
        <v>91</v>
      </c>
      <c r="AK333" t="s">
        <v>44</v>
      </c>
      <c r="AL333" t="s">
        <v>58</v>
      </c>
    </row>
    <row r="334" spans="1:38" x14ac:dyDescent="0.35">
      <c r="A334" s="14" t="s">
        <v>925</v>
      </c>
      <c r="B334" s="14">
        <v>1700</v>
      </c>
      <c r="C334" s="14" t="s">
        <v>1117</v>
      </c>
      <c r="D334" s="22" t="s">
        <v>1118</v>
      </c>
      <c r="E334" s="14">
        <v>1915</v>
      </c>
      <c r="F334" s="23">
        <v>930700</v>
      </c>
      <c r="G334" s="17">
        <v>43334</v>
      </c>
      <c r="H334" s="26">
        <v>750000</v>
      </c>
      <c r="I334" s="19">
        <v>7.5</v>
      </c>
      <c r="J334" s="25">
        <v>2037</v>
      </c>
      <c r="K334" s="14">
        <v>31</v>
      </c>
      <c r="L334" s="14">
        <v>35</v>
      </c>
      <c r="M334" s="25">
        <v>1802</v>
      </c>
      <c r="N334" s="21">
        <v>0</v>
      </c>
      <c r="O334" s="21">
        <v>0</v>
      </c>
      <c r="P334" s="17"/>
      <c r="Q334" s="14">
        <v>0</v>
      </c>
      <c r="R334" s="14" t="s">
        <v>339</v>
      </c>
      <c r="S334" s="14"/>
      <c r="T334" s="14"/>
      <c r="U334" s="21" t="s">
        <v>909</v>
      </c>
      <c r="V334" s="21">
        <f>IF(U334="",0,VLOOKUP(U334,Dropdown_Lists!$B$2:$C$31,2,FALSE))</f>
        <v>1</v>
      </c>
      <c r="W334" s="21" t="str">
        <f>IF(U334="","",VLOOKUP(U334,Dropdown_Lists!$B$2:$D$31,3,FALSE))</f>
        <v>Grocery &amp; Market</v>
      </c>
      <c r="X334" s="21" t="s">
        <v>44</v>
      </c>
      <c r="Y334" s="21"/>
      <c r="Z334" s="21" t="s">
        <v>54</v>
      </c>
      <c r="AA334" s="21" t="s">
        <v>44</v>
      </c>
      <c r="AB334" s="21" t="str">
        <f t="shared" si="19"/>
        <v/>
      </c>
      <c r="AC334" s="21">
        <v>4</v>
      </c>
      <c r="AD334" s="21">
        <v>4</v>
      </c>
      <c r="AE334" s="21">
        <v>2</v>
      </c>
      <c r="AF334" s="21" t="s">
        <v>44</v>
      </c>
      <c r="AG334" s="21">
        <v>3</v>
      </c>
      <c r="AH334" t="s">
        <v>1119</v>
      </c>
      <c r="AI334" t="s">
        <v>46</v>
      </c>
      <c r="AJ334" t="s">
        <v>156</v>
      </c>
      <c r="AK334" t="s">
        <v>44</v>
      </c>
      <c r="AL334" t="s">
        <v>58</v>
      </c>
    </row>
    <row r="335" spans="1:38" s="12" customFormat="1" x14ac:dyDescent="0.35">
      <c r="A335" s="14" t="s">
        <v>925</v>
      </c>
      <c r="B335" s="14">
        <v>1700</v>
      </c>
      <c r="C335" s="14" t="s">
        <v>1120</v>
      </c>
      <c r="D335" s="22" t="s">
        <v>1121</v>
      </c>
      <c r="E335" s="14">
        <v>1915</v>
      </c>
      <c r="F335" s="23">
        <v>452800</v>
      </c>
      <c r="G335" s="17">
        <v>37335</v>
      </c>
      <c r="H335" s="26">
        <v>110000</v>
      </c>
      <c r="I335" s="19">
        <v>24</v>
      </c>
      <c r="J335" s="25">
        <v>1248</v>
      </c>
      <c r="K335" s="14">
        <v>16</v>
      </c>
      <c r="L335" s="14">
        <v>35</v>
      </c>
      <c r="M335" s="25">
        <v>1040</v>
      </c>
      <c r="N335" s="21">
        <v>0</v>
      </c>
      <c r="O335" s="21">
        <v>0</v>
      </c>
      <c r="P335" s="17"/>
      <c r="Q335" s="14">
        <v>0</v>
      </c>
      <c r="R335" s="14" t="s">
        <v>339</v>
      </c>
      <c r="S335" s="14"/>
      <c r="T335" s="14"/>
      <c r="U335" s="21" t="s">
        <v>53</v>
      </c>
      <c r="V335" s="21">
        <f>IF(U335="",0,VLOOKUP(U335,Dropdown_Lists!$B$2:$C$31,2,FALSE))</f>
        <v>24</v>
      </c>
      <c r="W335" s="21" t="str">
        <f>IF(U335="","",VLOOKUP(U335,Dropdown_Lists!$B$2:$D$31,3,FALSE))</f>
        <v>Personal Services</v>
      </c>
      <c r="X335" s="21" t="s">
        <v>44</v>
      </c>
      <c r="Y335" s="21"/>
      <c r="Z335" s="21" t="s">
        <v>54</v>
      </c>
      <c r="AA335" s="21" t="s">
        <v>44</v>
      </c>
      <c r="AB335" s="21" t="str">
        <f t="shared" si="19"/>
        <v/>
      </c>
      <c r="AC335" s="21">
        <v>4</v>
      </c>
      <c r="AD335" s="21">
        <v>4</v>
      </c>
      <c r="AE335" s="21">
        <v>2</v>
      </c>
      <c r="AF335" s="21" t="s">
        <v>44</v>
      </c>
      <c r="AG335" s="21">
        <v>3</v>
      </c>
      <c r="AH335" t="s">
        <v>1122</v>
      </c>
      <c r="AI335" t="s">
        <v>46</v>
      </c>
      <c r="AJ335" t="s">
        <v>97</v>
      </c>
      <c r="AK335" t="s">
        <v>44</v>
      </c>
      <c r="AL335" t="s">
        <v>44</v>
      </c>
    </row>
    <row r="336" spans="1:38" x14ac:dyDescent="0.35">
      <c r="A336" s="14" t="s">
        <v>925</v>
      </c>
      <c r="B336" s="14">
        <v>1700</v>
      </c>
      <c r="C336" s="14" t="s">
        <v>1123</v>
      </c>
      <c r="D336" s="22" t="s">
        <v>1124</v>
      </c>
      <c r="E336" s="14">
        <v>1915</v>
      </c>
      <c r="F336" s="23">
        <v>579800</v>
      </c>
      <c r="G336" s="17">
        <v>41035</v>
      </c>
      <c r="H336" s="26">
        <v>1</v>
      </c>
      <c r="I336" s="19">
        <v>13.8</v>
      </c>
      <c r="J336" s="25">
        <v>1164</v>
      </c>
      <c r="K336" s="14">
        <v>16</v>
      </c>
      <c r="L336" s="14">
        <v>35</v>
      </c>
      <c r="M336" s="25">
        <v>1194</v>
      </c>
      <c r="N336" s="21">
        <v>19</v>
      </c>
      <c r="O336" s="21">
        <v>0</v>
      </c>
      <c r="P336" s="17">
        <v>45680</v>
      </c>
      <c r="Q336" s="14">
        <v>12</v>
      </c>
      <c r="R336" s="14" t="s">
        <v>339</v>
      </c>
      <c r="S336" s="14"/>
      <c r="T336" s="14"/>
      <c r="U336" s="21" t="s">
        <v>106</v>
      </c>
      <c r="V336" s="21">
        <f>IF(U336="",0,VLOOKUP(U336,Dropdown_Lists!$B$2:$C$31,2,FALSE))</f>
        <v>15</v>
      </c>
      <c r="W336" s="21" t="str">
        <f>IF(U336="","",VLOOKUP(U336,Dropdown_Lists!$B$2:$D$31,3,FALSE))</f>
        <v>Food &amp; Drink</v>
      </c>
      <c r="X336" s="21" t="s">
        <v>44</v>
      </c>
      <c r="Y336" s="21"/>
      <c r="Z336" s="21" t="s">
        <v>54</v>
      </c>
      <c r="AA336" s="21" t="s">
        <v>44</v>
      </c>
      <c r="AB336" s="21" t="str">
        <f t="shared" si="19"/>
        <v/>
      </c>
      <c r="AC336" s="21">
        <v>5</v>
      </c>
      <c r="AD336" s="21">
        <v>5</v>
      </c>
      <c r="AE336" s="21">
        <v>4</v>
      </c>
      <c r="AF336" s="21" t="s">
        <v>44</v>
      </c>
      <c r="AG336" s="21">
        <v>4</v>
      </c>
      <c r="AH336" t="s">
        <v>1125</v>
      </c>
      <c r="AI336" t="s">
        <v>1126</v>
      </c>
      <c r="AJ336" t="s">
        <v>97</v>
      </c>
      <c r="AK336" t="s">
        <v>58</v>
      </c>
      <c r="AL336" t="s">
        <v>58</v>
      </c>
    </row>
    <row r="337" spans="1:38" x14ac:dyDescent="0.35">
      <c r="A337" s="14" t="s">
        <v>925</v>
      </c>
      <c r="B337" s="14">
        <v>1700</v>
      </c>
      <c r="C337" s="14" t="s">
        <v>1127</v>
      </c>
      <c r="D337" s="22" t="s">
        <v>1128</v>
      </c>
      <c r="E337" s="14">
        <v>1915</v>
      </c>
      <c r="F337" s="23">
        <v>615000</v>
      </c>
      <c r="G337" s="17">
        <v>40938</v>
      </c>
      <c r="H337" s="26">
        <v>395000</v>
      </c>
      <c r="I337" s="19">
        <v>14.1</v>
      </c>
      <c r="J337" s="25">
        <v>1194</v>
      </c>
      <c r="K337" s="14">
        <v>19</v>
      </c>
      <c r="L337" s="14">
        <v>30</v>
      </c>
      <c r="M337" s="25">
        <v>1306</v>
      </c>
      <c r="N337" s="21">
        <v>4</v>
      </c>
      <c r="O337" s="21">
        <v>0</v>
      </c>
      <c r="P337" s="17">
        <v>40534</v>
      </c>
      <c r="Q337" s="14">
        <v>1</v>
      </c>
      <c r="R337" s="14" t="s">
        <v>339</v>
      </c>
      <c r="S337" s="14"/>
      <c r="T337" s="14"/>
      <c r="U337" s="21" t="s">
        <v>204</v>
      </c>
      <c r="V337" s="21">
        <f>IF(U337="",0,VLOOKUP(U337,Dropdown_Lists!$B$2:$C$31,2,FALSE))</f>
        <v>12</v>
      </c>
      <c r="W337" s="21" t="str">
        <f>IF(U337="","",VLOOKUP(U337,Dropdown_Lists!$B$2:$D$31,3,FALSE))</f>
        <v>Retail Goods</v>
      </c>
      <c r="X337" s="21" t="s">
        <v>44</v>
      </c>
      <c r="Y337" s="21"/>
      <c r="Z337" s="21" t="s">
        <v>54</v>
      </c>
      <c r="AA337" s="21" t="s">
        <v>44</v>
      </c>
      <c r="AB337" s="21" t="str">
        <f t="shared" si="19"/>
        <v/>
      </c>
      <c r="AC337" s="21">
        <v>4</v>
      </c>
      <c r="AD337" s="21">
        <v>4</v>
      </c>
      <c r="AE337" s="21">
        <v>2</v>
      </c>
      <c r="AF337" s="21" t="s">
        <v>44</v>
      </c>
      <c r="AG337" s="21">
        <v>4</v>
      </c>
      <c r="AH337" t="s">
        <v>1129</v>
      </c>
      <c r="AI337" t="s">
        <v>46</v>
      </c>
      <c r="AJ337" t="s">
        <v>97</v>
      </c>
      <c r="AK337" t="s">
        <v>44</v>
      </c>
      <c r="AL337" t="s">
        <v>44</v>
      </c>
    </row>
    <row r="338" spans="1:38" x14ac:dyDescent="0.35">
      <c r="A338" s="14" t="s">
        <v>925</v>
      </c>
      <c r="B338" s="14">
        <v>1700</v>
      </c>
      <c r="C338" s="14" t="s">
        <v>1130</v>
      </c>
      <c r="D338" s="22" t="s">
        <v>1131</v>
      </c>
      <c r="E338" s="14">
        <v>1915</v>
      </c>
      <c r="F338" s="23">
        <v>494900</v>
      </c>
      <c r="G338" s="17">
        <v>41680</v>
      </c>
      <c r="H338" s="26">
        <v>275000</v>
      </c>
      <c r="I338" s="19">
        <v>12.1</v>
      </c>
      <c r="J338" s="25">
        <v>1088</v>
      </c>
      <c r="K338" s="14">
        <v>16</v>
      </c>
      <c r="L338" s="14">
        <v>31</v>
      </c>
      <c r="M338" s="25">
        <v>1082</v>
      </c>
      <c r="N338" s="21">
        <v>7</v>
      </c>
      <c r="O338" s="21">
        <v>0</v>
      </c>
      <c r="P338" s="17">
        <v>42689</v>
      </c>
      <c r="Q338" s="14">
        <v>3</v>
      </c>
      <c r="R338" s="14" t="s">
        <v>339</v>
      </c>
      <c r="S338" s="14"/>
      <c r="T338" s="14"/>
      <c r="U338" s="21" t="s">
        <v>53</v>
      </c>
      <c r="V338" s="21">
        <f>IF(U338="",0,VLOOKUP(U338,Dropdown_Lists!$B$2:$C$31,2,FALSE))</f>
        <v>24</v>
      </c>
      <c r="W338" s="21" t="str">
        <f>IF(U338="","",VLOOKUP(U338,Dropdown_Lists!$B$2:$D$31,3,FALSE))</f>
        <v>Personal Services</v>
      </c>
      <c r="X338" s="21" t="s">
        <v>44</v>
      </c>
      <c r="Y338" s="21"/>
      <c r="Z338" s="21" t="s">
        <v>54</v>
      </c>
      <c r="AA338" s="21" t="s">
        <v>44</v>
      </c>
      <c r="AB338" s="21" t="str">
        <f t="shared" si="19"/>
        <v/>
      </c>
      <c r="AC338" s="21">
        <v>3</v>
      </c>
      <c r="AD338" s="21">
        <v>5</v>
      </c>
      <c r="AE338" s="21">
        <v>2</v>
      </c>
      <c r="AF338" s="21" t="s">
        <v>44</v>
      </c>
      <c r="AG338" s="21">
        <v>3</v>
      </c>
      <c r="AH338" t="s">
        <v>1132</v>
      </c>
      <c r="AI338" t="s">
        <v>46</v>
      </c>
      <c r="AJ338" t="s">
        <v>57</v>
      </c>
      <c r="AK338" t="s">
        <v>44</v>
      </c>
      <c r="AL338" t="s">
        <v>58</v>
      </c>
    </row>
    <row r="339" spans="1:38" x14ac:dyDescent="0.35">
      <c r="A339" s="14" t="s">
        <v>925</v>
      </c>
      <c r="B339" s="14">
        <v>1700</v>
      </c>
      <c r="C339" s="14" t="s">
        <v>1133</v>
      </c>
      <c r="D339" s="22" t="s">
        <v>1134</v>
      </c>
      <c r="E339" s="14">
        <v>1915</v>
      </c>
      <c r="F339" s="23">
        <v>531800</v>
      </c>
      <c r="G339" s="17">
        <v>40519</v>
      </c>
      <c r="H339" s="26">
        <v>280000</v>
      </c>
      <c r="I339" s="19">
        <v>15.2</v>
      </c>
      <c r="J339" s="25">
        <v>1148</v>
      </c>
      <c r="K339" s="14">
        <v>16</v>
      </c>
      <c r="L339" s="14">
        <v>31</v>
      </c>
      <c r="M339" s="25">
        <v>1015</v>
      </c>
      <c r="N339" s="21">
        <v>6</v>
      </c>
      <c r="O339" s="21">
        <v>0</v>
      </c>
      <c r="P339" s="17">
        <v>41004</v>
      </c>
      <c r="Q339" s="14">
        <v>2</v>
      </c>
      <c r="R339" s="14" t="s">
        <v>339</v>
      </c>
      <c r="S339" s="14"/>
      <c r="T339" s="14"/>
      <c r="U339" s="21" t="s">
        <v>444</v>
      </c>
      <c r="V339" s="21">
        <f>IF(U339="",0,VLOOKUP(U339,Dropdown_Lists!$B$2:$C$31,2,FALSE))</f>
        <v>16</v>
      </c>
      <c r="W339" s="21" t="str">
        <f>IF(U339="","",VLOOKUP(U339,Dropdown_Lists!$B$2:$D$31,3,FALSE))</f>
        <v>Professional Services</v>
      </c>
      <c r="X339" s="21" t="s">
        <v>44</v>
      </c>
      <c r="Y339" s="21"/>
      <c r="Z339" s="21" t="s">
        <v>54</v>
      </c>
      <c r="AA339" s="21" t="s">
        <v>44</v>
      </c>
      <c r="AB339" s="21" t="str">
        <f t="shared" si="19"/>
        <v/>
      </c>
      <c r="AC339" s="21">
        <v>4</v>
      </c>
      <c r="AD339" s="21">
        <v>4</v>
      </c>
      <c r="AE339" s="21">
        <v>4</v>
      </c>
      <c r="AF339" s="21" t="s">
        <v>44</v>
      </c>
      <c r="AG339" s="21">
        <v>2</v>
      </c>
      <c r="AH339" t="s">
        <v>1135</v>
      </c>
      <c r="AI339" t="s">
        <v>46</v>
      </c>
      <c r="AJ339" t="s">
        <v>97</v>
      </c>
      <c r="AK339" t="s">
        <v>44</v>
      </c>
      <c r="AL339" t="s">
        <v>44</v>
      </c>
    </row>
    <row r="340" spans="1:38" x14ac:dyDescent="0.35">
      <c r="A340" s="14" t="s">
        <v>925</v>
      </c>
      <c r="B340" s="14">
        <v>1700</v>
      </c>
      <c r="C340" s="14" t="s">
        <v>1136</v>
      </c>
      <c r="D340" s="22" t="s">
        <v>1137</v>
      </c>
      <c r="E340" s="14">
        <v>1915</v>
      </c>
      <c r="F340" s="23">
        <v>670800</v>
      </c>
      <c r="G340" s="17">
        <v>43908</v>
      </c>
      <c r="H340" s="26">
        <v>525000</v>
      </c>
      <c r="I340" s="19">
        <v>6</v>
      </c>
      <c r="J340" s="25">
        <v>1221</v>
      </c>
      <c r="K340" s="14">
        <v>16</v>
      </c>
      <c r="L340" s="14">
        <v>31</v>
      </c>
      <c r="M340" s="25">
        <v>1361</v>
      </c>
      <c r="N340" s="21">
        <v>1</v>
      </c>
      <c r="O340" s="21">
        <v>0</v>
      </c>
      <c r="P340" s="17">
        <v>40483</v>
      </c>
      <c r="Q340" s="14">
        <v>1</v>
      </c>
      <c r="R340" s="14" t="s">
        <v>339</v>
      </c>
      <c r="S340" s="14"/>
      <c r="T340" s="14"/>
      <c r="U340" s="21" t="s">
        <v>53</v>
      </c>
      <c r="V340" s="21">
        <f>IF(U340="",0,VLOOKUP(U340,Dropdown_Lists!$B$2:$C$31,2,FALSE))</f>
        <v>24</v>
      </c>
      <c r="W340" s="21" t="str">
        <f>IF(U340="","",VLOOKUP(U340,Dropdown_Lists!$B$2:$D$31,3,FALSE))</f>
        <v>Personal Services</v>
      </c>
      <c r="X340" s="21" t="s">
        <v>44</v>
      </c>
      <c r="Y340" s="21"/>
      <c r="Z340" s="21" t="s">
        <v>54</v>
      </c>
      <c r="AA340" s="21" t="s">
        <v>44</v>
      </c>
      <c r="AB340" s="21" t="str">
        <f t="shared" si="19"/>
        <v/>
      </c>
      <c r="AC340" s="21">
        <v>5</v>
      </c>
      <c r="AD340" s="21">
        <v>5</v>
      </c>
      <c r="AE340" s="21">
        <v>3</v>
      </c>
      <c r="AF340" s="21" t="s">
        <v>44</v>
      </c>
      <c r="AG340" s="21">
        <v>3</v>
      </c>
      <c r="AH340" t="s">
        <v>1138</v>
      </c>
      <c r="AI340" t="s">
        <v>46</v>
      </c>
      <c r="AJ340" t="s">
        <v>97</v>
      </c>
      <c r="AK340" t="s">
        <v>44</v>
      </c>
      <c r="AL340" t="s">
        <v>44</v>
      </c>
    </row>
    <row r="341" spans="1:38" x14ac:dyDescent="0.35">
      <c r="A341" s="14" t="s">
        <v>925</v>
      </c>
      <c r="B341" s="14">
        <v>1700</v>
      </c>
      <c r="C341" s="14" t="s">
        <v>1139</v>
      </c>
      <c r="D341" s="22" t="s">
        <v>1140</v>
      </c>
      <c r="E341" s="14">
        <v>1915</v>
      </c>
      <c r="F341" s="23">
        <v>934500</v>
      </c>
      <c r="G341" s="17">
        <v>44888</v>
      </c>
      <c r="H341" s="26">
        <v>2548681</v>
      </c>
      <c r="I341" s="19">
        <v>3.3</v>
      </c>
      <c r="J341" s="25">
        <v>2550</v>
      </c>
      <c r="K341" s="14">
        <v>29</v>
      </c>
      <c r="L341" s="14">
        <v>36</v>
      </c>
      <c r="M341" s="25">
        <v>2109</v>
      </c>
      <c r="N341" s="21">
        <v>5</v>
      </c>
      <c r="O341" s="21">
        <v>0</v>
      </c>
      <c r="P341" s="17">
        <v>43748</v>
      </c>
      <c r="Q341" s="14">
        <v>2</v>
      </c>
      <c r="R341" s="14" t="s">
        <v>339</v>
      </c>
      <c r="S341" s="14"/>
      <c r="T341" s="14"/>
      <c r="U341" s="21" t="s">
        <v>53</v>
      </c>
      <c r="V341" s="21">
        <f>IF(U341="",0,VLOOKUP(U341,Dropdown_Lists!$B$2:$C$31,2,FALSE))</f>
        <v>24</v>
      </c>
      <c r="W341" s="21" t="str">
        <f>IF(U341="","",VLOOKUP(U341,Dropdown_Lists!$B$2:$D$31,3,FALSE))</f>
        <v>Personal Services</v>
      </c>
      <c r="X341" s="21" t="s">
        <v>44</v>
      </c>
      <c r="Y341" s="21"/>
      <c r="Z341" s="21" t="s">
        <v>54</v>
      </c>
      <c r="AA341" s="21" t="s">
        <v>58</v>
      </c>
      <c r="AB341" s="21" t="s">
        <v>432</v>
      </c>
      <c r="AC341" s="21">
        <v>4</v>
      </c>
      <c r="AD341" s="21">
        <v>5</v>
      </c>
      <c r="AE341" s="21">
        <v>2</v>
      </c>
      <c r="AF341" s="21" t="s">
        <v>44</v>
      </c>
      <c r="AG341" s="21">
        <v>1</v>
      </c>
      <c r="AH341" t="s">
        <v>1011</v>
      </c>
      <c r="AI341" t="s">
        <v>1012</v>
      </c>
      <c r="AJ341" t="s">
        <v>1013</v>
      </c>
      <c r="AK341" t="s">
        <v>58</v>
      </c>
      <c r="AL341" t="s">
        <v>58</v>
      </c>
    </row>
    <row r="342" spans="1:38" x14ac:dyDescent="0.35">
      <c r="A342" s="14" t="s">
        <v>925</v>
      </c>
      <c r="B342" s="14">
        <v>1700</v>
      </c>
      <c r="C342" s="14" t="s">
        <v>1141</v>
      </c>
      <c r="D342" s="22" t="s">
        <v>1142</v>
      </c>
      <c r="E342" s="14">
        <v>1915</v>
      </c>
      <c r="F342" s="23">
        <v>293700</v>
      </c>
      <c r="G342" s="17">
        <v>45186</v>
      </c>
      <c r="H342" s="26">
        <v>375000</v>
      </c>
      <c r="I342" s="19">
        <v>2.5</v>
      </c>
      <c r="J342" s="25">
        <v>1144</v>
      </c>
      <c r="K342" s="14">
        <v>16</v>
      </c>
      <c r="L342" s="14">
        <v>23</v>
      </c>
      <c r="M342" s="25">
        <v>1102</v>
      </c>
      <c r="N342" s="21">
        <v>3</v>
      </c>
      <c r="O342" s="21">
        <v>0</v>
      </c>
      <c r="P342" s="17">
        <v>42384</v>
      </c>
      <c r="Q342" s="14">
        <v>0</v>
      </c>
      <c r="R342" s="14" t="s">
        <v>339</v>
      </c>
      <c r="S342" s="14"/>
      <c r="T342" s="14"/>
      <c r="U342" s="21" t="s">
        <v>444</v>
      </c>
      <c r="V342" s="21">
        <f>IF(U342="",0,VLOOKUP(U342,Dropdown_Lists!$B$2:$C$31,2,FALSE))</f>
        <v>16</v>
      </c>
      <c r="W342" s="21" t="str">
        <f>IF(U342="","",VLOOKUP(U342,Dropdown_Lists!$B$2:$D$31,3,FALSE))</f>
        <v>Professional Services</v>
      </c>
      <c r="X342" s="21" t="s">
        <v>44</v>
      </c>
      <c r="Y342" s="21"/>
      <c r="Z342" s="21" t="s">
        <v>54</v>
      </c>
      <c r="AA342" s="21" t="s">
        <v>44</v>
      </c>
      <c r="AB342" s="21" t="str">
        <f t="shared" ref="AB342:AB373" si="20">IF(U342="Vacant","Vacant","")</f>
        <v/>
      </c>
      <c r="AC342" s="21">
        <v>5</v>
      </c>
      <c r="AD342" s="21">
        <v>5</v>
      </c>
      <c r="AE342" s="21">
        <v>4</v>
      </c>
      <c r="AF342" s="21" t="s">
        <v>44</v>
      </c>
      <c r="AG342" s="21">
        <v>3</v>
      </c>
      <c r="AH342" t="s">
        <v>1143</v>
      </c>
      <c r="AI342" t="s">
        <v>46</v>
      </c>
      <c r="AJ342" t="s">
        <v>252</v>
      </c>
      <c r="AK342" t="s">
        <v>44</v>
      </c>
      <c r="AL342" t="s">
        <v>58</v>
      </c>
    </row>
    <row r="343" spans="1:38" x14ac:dyDescent="0.35">
      <c r="A343" s="14" t="s">
        <v>925</v>
      </c>
      <c r="B343" s="14">
        <v>1700</v>
      </c>
      <c r="C343" s="14" t="s">
        <v>1144</v>
      </c>
      <c r="D343" s="22" t="s">
        <v>1145</v>
      </c>
      <c r="E343" s="14">
        <v>1915</v>
      </c>
      <c r="F343" s="23">
        <v>314200</v>
      </c>
      <c r="G343" s="17">
        <v>39384</v>
      </c>
      <c r="H343" s="26">
        <v>225000</v>
      </c>
      <c r="I343" s="19">
        <v>18.3</v>
      </c>
      <c r="J343" s="25">
        <v>1041</v>
      </c>
      <c r="K343" s="14">
        <v>16</v>
      </c>
      <c r="L343" s="14">
        <v>24</v>
      </c>
      <c r="M343" s="25">
        <v>869</v>
      </c>
      <c r="N343" s="21">
        <v>5</v>
      </c>
      <c r="O343" s="21">
        <v>0</v>
      </c>
      <c r="P343" s="17">
        <v>44471</v>
      </c>
      <c r="Q343" s="14">
        <v>6</v>
      </c>
      <c r="R343" s="14" t="s">
        <v>339</v>
      </c>
      <c r="S343" s="14"/>
      <c r="T343" s="14"/>
      <c r="U343" s="21" t="s">
        <v>209</v>
      </c>
      <c r="V343" s="21">
        <f>IF(U343="",0,VLOOKUP(U343,Dropdown_Lists!$B$2:$C$31,2,FALSE))</f>
        <v>22</v>
      </c>
      <c r="W343" s="21" t="str">
        <f>IF(U343="","",VLOOKUP(U343,Dropdown_Lists!$B$2:$D$31,3,FALSE))</f>
        <v>Retail Goods</v>
      </c>
      <c r="X343" s="21" t="s">
        <v>44</v>
      </c>
      <c r="Y343" s="21"/>
      <c r="Z343" s="21" t="s">
        <v>54</v>
      </c>
      <c r="AA343" s="21" t="s">
        <v>44</v>
      </c>
      <c r="AB343" s="21" t="str">
        <f t="shared" si="20"/>
        <v/>
      </c>
      <c r="AC343" s="21">
        <v>5</v>
      </c>
      <c r="AD343" s="21">
        <v>5</v>
      </c>
      <c r="AE343" s="21">
        <v>3</v>
      </c>
      <c r="AF343" s="21" t="s">
        <v>44</v>
      </c>
      <c r="AG343" s="21">
        <v>3</v>
      </c>
      <c r="AH343" t="s">
        <v>1146</v>
      </c>
      <c r="AI343" t="s">
        <v>46</v>
      </c>
      <c r="AJ343" t="s">
        <v>252</v>
      </c>
      <c r="AK343" t="s">
        <v>44</v>
      </c>
      <c r="AL343" t="s">
        <v>58</v>
      </c>
    </row>
    <row r="344" spans="1:38" x14ac:dyDescent="0.35">
      <c r="A344" s="14" t="s">
        <v>925</v>
      </c>
      <c r="B344" s="14">
        <v>1700</v>
      </c>
      <c r="C344" s="14" t="s">
        <v>1147</v>
      </c>
      <c r="D344" s="22" t="s">
        <v>1148</v>
      </c>
      <c r="E344" s="14">
        <v>1915</v>
      </c>
      <c r="F344" s="23">
        <v>356800</v>
      </c>
      <c r="G344" s="17">
        <v>41617</v>
      </c>
      <c r="H344" s="26">
        <v>1</v>
      </c>
      <c r="I344" s="19">
        <v>12.2</v>
      </c>
      <c r="J344" s="25">
        <v>979</v>
      </c>
      <c r="K344" s="14">
        <v>16</v>
      </c>
      <c r="L344" s="14">
        <v>23</v>
      </c>
      <c r="M344" s="25">
        <v>922</v>
      </c>
      <c r="N344" s="21">
        <v>4</v>
      </c>
      <c r="O344" s="21">
        <v>0</v>
      </c>
      <c r="P344" s="17">
        <v>45709</v>
      </c>
      <c r="Q344" s="14">
        <v>1</v>
      </c>
      <c r="R344" s="14" t="s">
        <v>339</v>
      </c>
      <c r="S344" s="14"/>
      <c r="T344" s="14"/>
      <c r="U344" s="21" t="s">
        <v>405</v>
      </c>
      <c r="V344" s="21">
        <f>IF(U344="",0,VLOOKUP(U344,Dropdown_Lists!$B$2:$C$31,2,FALSE))</f>
        <v>22</v>
      </c>
      <c r="W344" s="21" t="str">
        <f>IF(U344="","",VLOOKUP(U344,Dropdown_Lists!$B$2:$D$31,3,FALSE))</f>
        <v>Retail Goods</v>
      </c>
      <c r="X344" s="21" t="s">
        <v>44</v>
      </c>
      <c r="Y344" s="21"/>
      <c r="Z344" s="21" t="s">
        <v>54</v>
      </c>
      <c r="AA344" s="21" t="s">
        <v>44</v>
      </c>
      <c r="AB344" s="21" t="str">
        <f t="shared" si="20"/>
        <v/>
      </c>
      <c r="AC344" s="21">
        <v>5</v>
      </c>
      <c r="AD344" s="21">
        <v>5</v>
      </c>
      <c r="AE344" s="21">
        <v>3</v>
      </c>
      <c r="AF344" s="21" t="s">
        <v>44</v>
      </c>
      <c r="AG344" s="21">
        <v>3</v>
      </c>
      <c r="AH344" t="s">
        <v>986</v>
      </c>
      <c r="AI344" t="s">
        <v>46</v>
      </c>
      <c r="AJ344" t="s">
        <v>252</v>
      </c>
      <c r="AK344" t="s">
        <v>44</v>
      </c>
      <c r="AL344" t="s">
        <v>44</v>
      </c>
    </row>
    <row r="345" spans="1:38" x14ac:dyDescent="0.35">
      <c r="A345" s="14" t="s">
        <v>925</v>
      </c>
      <c r="B345" s="14">
        <v>1700</v>
      </c>
      <c r="C345" s="14" t="s">
        <v>1149</v>
      </c>
      <c r="D345" s="22" t="s">
        <v>1150</v>
      </c>
      <c r="E345" s="14">
        <v>1920</v>
      </c>
      <c r="F345" s="23">
        <v>555800</v>
      </c>
      <c r="G345" s="17">
        <v>39892</v>
      </c>
      <c r="H345" s="26">
        <v>1</v>
      </c>
      <c r="I345" s="19">
        <v>17</v>
      </c>
      <c r="J345" s="25">
        <v>1350</v>
      </c>
      <c r="K345" s="14">
        <v>13</v>
      </c>
      <c r="L345" s="14">
        <v>24</v>
      </c>
      <c r="M345" s="25">
        <v>1297</v>
      </c>
      <c r="N345" s="21">
        <v>3</v>
      </c>
      <c r="O345" s="21">
        <v>0</v>
      </c>
      <c r="P345" s="17">
        <v>43490</v>
      </c>
      <c r="Q345" s="14">
        <v>1</v>
      </c>
      <c r="R345" s="14" t="s">
        <v>339</v>
      </c>
      <c r="S345" s="14"/>
      <c r="T345" s="14"/>
      <c r="U345" s="21" t="s">
        <v>53</v>
      </c>
      <c r="V345" s="21">
        <f>IF(U345="",0,VLOOKUP(U345,Dropdown_Lists!$B$2:$C$31,2,FALSE))</f>
        <v>24</v>
      </c>
      <c r="W345" s="21" t="str">
        <f>IF(U345="","",VLOOKUP(U345,Dropdown_Lists!$B$2:$D$31,3,FALSE))</f>
        <v>Personal Services</v>
      </c>
      <c r="X345" s="21" t="s">
        <v>44</v>
      </c>
      <c r="Y345" s="21"/>
      <c r="Z345" s="21" t="s">
        <v>54</v>
      </c>
      <c r="AA345" s="21" t="s">
        <v>44</v>
      </c>
      <c r="AB345" s="21" t="str">
        <f t="shared" si="20"/>
        <v/>
      </c>
      <c r="AC345" s="21">
        <v>5</v>
      </c>
      <c r="AD345" s="21">
        <v>5</v>
      </c>
      <c r="AE345" s="21">
        <v>3</v>
      </c>
      <c r="AF345" s="21" t="s">
        <v>44</v>
      </c>
      <c r="AG345" s="21">
        <v>3</v>
      </c>
      <c r="AH345" t="s">
        <v>1151</v>
      </c>
      <c r="AI345" t="s">
        <v>46</v>
      </c>
      <c r="AJ345" t="s">
        <v>336</v>
      </c>
      <c r="AK345" t="s">
        <v>44</v>
      </c>
      <c r="AL345" t="s">
        <v>44</v>
      </c>
    </row>
    <row r="346" spans="1:38" x14ac:dyDescent="0.35">
      <c r="A346" s="14" t="s">
        <v>925</v>
      </c>
      <c r="B346" s="14">
        <v>1700</v>
      </c>
      <c r="C346" s="14" t="s">
        <v>1152</v>
      </c>
      <c r="D346" s="22" t="s">
        <v>1153</v>
      </c>
      <c r="E346" s="14">
        <v>1915</v>
      </c>
      <c r="F346" s="23">
        <v>1255500</v>
      </c>
      <c r="G346" s="17">
        <v>32324</v>
      </c>
      <c r="H346" s="26">
        <v>1</v>
      </c>
      <c r="I346" s="19">
        <v>37.700000000000003</v>
      </c>
      <c r="J346" s="25">
        <v>1215</v>
      </c>
      <c r="K346" s="14">
        <v>39</v>
      </c>
      <c r="L346" s="14">
        <v>33</v>
      </c>
      <c r="M346" s="25">
        <v>2651</v>
      </c>
      <c r="N346" s="21">
        <v>1</v>
      </c>
      <c r="O346" s="21">
        <v>0</v>
      </c>
      <c r="P346" s="17">
        <v>39224</v>
      </c>
      <c r="Q346" s="14">
        <v>7</v>
      </c>
      <c r="R346" s="14" t="s">
        <v>339</v>
      </c>
      <c r="S346" s="14"/>
      <c r="T346" s="14"/>
      <c r="U346" s="21" t="s">
        <v>106</v>
      </c>
      <c r="V346" s="21">
        <f>IF(U346="",0,VLOOKUP(U346,Dropdown_Lists!$B$2:$C$31,2,FALSE))</f>
        <v>15</v>
      </c>
      <c r="W346" s="21" t="str">
        <f>IF(U346="","",VLOOKUP(U346,Dropdown_Lists!$B$2:$D$31,3,FALSE))</f>
        <v>Food &amp; Drink</v>
      </c>
      <c r="X346" s="21" t="s">
        <v>44</v>
      </c>
      <c r="Y346" s="21"/>
      <c r="Z346" s="21" t="s">
        <v>54</v>
      </c>
      <c r="AA346" s="21" t="s">
        <v>44</v>
      </c>
      <c r="AB346" s="21" t="str">
        <f t="shared" si="20"/>
        <v/>
      </c>
      <c r="AC346" s="21">
        <v>4</v>
      </c>
      <c r="AD346" s="21">
        <v>5</v>
      </c>
      <c r="AE346" s="21">
        <v>2</v>
      </c>
      <c r="AF346" s="21" t="s">
        <v>44</v>
      </c>
      <c r="AG346" s="21">
        <v>4</v>
      </c>
      <c r="AH346" t="s">
        <v>1154</v>
      </c>
      <c r="AI346" t="s">
        <v>46</v>
      </c>
      <c r="AJ346" t="s">
        <v>97</v>
      </c>
      <c r="AK346" t="s">
        <v>44</v>
      </c>
      <c r="AL346" t="s">
        <v>58</v>
      </c>
    </row>
    <row r="347" spans="1:38" s="12" customFormat="1" x14ac:dyDescent="0.35">
      <c r="A347" s="14" t="s">
        <v>925</v>
      </c>
      <c r="B347" s="14">
        <v>1700</v>
      </c>
      <c r="C347" s="14" t="s">
        <v>1155</v>
      </c>
      <c r="D347" s="22" t="s">
        <v>1156</v>
      </c>
      <c r="E347" s="14">
        <v>1915</v>
      </c>
      <c r="F347" s="23">
        <v>408900</v>
      </c>
      <c r="G347" s="17">
        <v>37035</v>
      </c>
      <c r="H347" s="26">
        <v>1</v>
      </c>
      <c r="I347" s="19">
        <v>24.8</v>
      </c>
      <c r="J347" s="25">
        <v>975</v>
      </c>
      <c r="K347" s="14">
        <v>16</v>
      </c>
      <c r="L347" s="14">
        <v>33</v>
      </c>
      <c r="M347" s="25">
        <v>800</v>
      </c>
      <c r="N347" s="21">
        <v>2</v>
      </c>
      <c r="O347" s="21">
        <v>0</v>
      </c>
      <c r="P347" s="17">
        <v>40176</v>
      </c>
      <c r="Q347" s="14">
        <v>0</v>
      </c>
      <c r="R347" s="14" t="s">
        <v>339</v>
      </c>
      <c r="S347" s="14"/>
      <c r="T347" s="14"/>
      <c r="U347" s="21"/>
      <c r="V347" s="21">
        <f>IF(U347="",0,VLOOKUP(U347,Dropdown_Lists!$B$2:$C$31,2,FALSE))</f>
        <v>0</v>
      </c>
      <c r="W347" s="21" t="str">
        <f>IF(U347="","",VLOOKUP(U347,Dropdown_Lists!$B$2:$D$31,3,FALSE))</f>
        <v/>
      </c>
      <c r="X347" s="21" t="s">
        <v>44</v>
      </c>
      <c r="Y347" s="21"/>
      <c r="Z347" s="21" t="str">
        <f>IF(U347="Vacant","Vacant","")</f>
        <v/>
      </c>
      <c r="AA347" s="21"/>
      <c r="AB347" s="21" t="str">
        <f t="shared" si="20"/>
        <v/>
      </c>
      <c r="AC347" s="21"/>
      <c r="AD347" s="21"/>
      <c r="AE347" s="21" t="str">
        <f>IF(U347="Vacant","","")</f>
        <v/>
      </c>
      <c r="AF347" s="21" t="str">
        <f>IF(U347="Vacant","No","")</f>
        <v/>
      </c>
      <c r="AG347" s="21" t="str">
        <f>IF(U347="Vacant","6 N/A","")</f>
        <v/>
      </c>
      <c r="AH347" t="s">
        <v>1154</v>
      </c>
      <c r="AI347" t="s">
        <v>46</v>
      </c>
      <c r="AJ347" t="s">
        <v>97</v>
      </c>
      <c r="AK347" t="s">
        <v>44</v>
      </c>
      <c r="AL347" t="s">
        <v>58</v>
      </c>
    </row>
    <row r="348" spans="1:38" s="12" customFormat="1" x14ac:dyDescent="0.35">
      <c r="A348" s="14" t="s">
        <v>925</v>
      </c>
      <c r="B348" s="14">
        <v>1700</v>
      </c>
      <c r="C348" s="14" t="s">
        <v>1157</v>
      </c>
      <c r="D348" s="22" t="s">
        <v>1158</v>
      </c>
      <c r="E348" s="14">
        <v>1915</v>
      </c>
      <c r="F348" s="23">
        <v>373100</v>
      </c>
      <c r="G348" s="17">
        <v>42578</v>
      </c>
      <c r="H348" s="26">
        <v>1</v>
      </c>
      <c r="I348" s="19">
        <v>9.6</v>
      </c>
      <c r="J348" s="25">
        <v>719</v>
      </c>
      <c r="K348" s="14">
        <v>16</v>
      </c>
      <c r="L348" s="14">
        <v>31</v>
      </c>
      <c r="M348" s="25">
        <v>707</v>
      </c>
      <c r="N348" s="21">
        <v>2</v>
      </c>
      <c r="O348" s="21">
        <v>0</v>
      </c>
      <c r="P348" s="17">
        <v>40816</v>
      </c>
      <c r="Q348" s="14">
        <v>3</v>
      </c>
      <c r="R348" s="14" t="s">
        <v>339</v>
      </c>
      <c r="S348" s="14"/>
      <c r="T348" s="14"/>
      <c r="U348" s="21" t="s">
        <v>53</v>
      </c>
      <c r="V348" s="21">
        <f>IF(U348="",0,VLOOKUP(U348,Dropdown_Lists!$B$2:$C$31,2,FALSE))</f>
        <v>24</v>
      </c>
      <c r="W348" s="21" t="str">
        <f>IF(U348="","",VLOOKUP(U348,Dropdown_Lists!$B$2:$D$31,3,FALSE))</f>
        <v>Personal Services</v>
      </c>
      <c r="X348" s="21" t="s">
        <v>44</v>
      </c>
      <c r="Y348" s="21"/>
      <c r="Z348" s="21" t="s">
        <v>54</v>
      </c>
      <c r="AA348" s="21" t="s">
        <v>44</v>
      </c>
      <c r="AB348" s="21" t="str">
        <f t="shared" si="20"/>
        <v/>
      </c>
      <c r="AC348" s="21">
        <v>4</v>
      </c>
      <c r="AD348" s="21">
        <v>4</v>
      </c>
      <c r="AE348" s="21">
        <v>3</v>
      </c>
      <c r="AF348" s="21" t="s">
        <v>44</v>
      </c>
      <c r="AG348" s="21">
        <v>3</v>
      </c>
      <c r="AH348" t="s">
        <v>1159</v>
      </c>
      <c r="AI348" t="s">
        <v>46</v>
      </c>
      <c r="AJ348" t="s">
        <v>97</v>
      </c>
      <c r="AK348" t="s">
        <v>44</v>
      </c>
      <c r="AL348" t="s">
        <v>58</v>
      </c>
    </row>
    <row r="349" spans="1:38" x14ac:dyDescent="0.35">
      <c r="A349" s="14" t="s">
        <v>925</v>
      </c>
      <c r="B349" s="14">
        <v>1700</v>
      </c>
      <c r="C349" s="14" t="s">
        <v>1160</v>
      </c>
      <c r="D349" s="22" t="s">
        <v>1161</v>
      </c>
      <c r="E349" s="14">
        <v>1915</v>
      </c>
      <c r="F349" s="23">
        <v>388500</v>
      </c>
      <c r="G349" s="17">
        <v>42236</v>
      </c>
      <c r="H349" s="26">
        <v>465000</v>
      </c>
      <c r="I349" s="19">
        <v>10.5</v>
      </c>
      <c r="J349" s="25">
        <v>748</v>
      </c>
      <c r="K349" s="14">
        <v>16</v>
      </c>
      <c r="L349" s="14">
        <v>30</v>
      </c>
      <c r="M349" s="25">
        <v>574</v>
      </c>
      <c r="N349" s="21">
        <v>5</v>
      </c>
      <c r="O349" s="21">
        <v>0</v>
      </c>
      <c r="P349" s="17">
        <v>43272</v>
      </c>
      <c r="Q349" s="14">
        <v>3</v>
      </c>
      <c r="R349" s="14" t="s">
        <v>339</v>
      </c>
      <c r="S349" s="14"/>
      <c r="T349" s="14"/>
      <c r="U349" s="21" t="s">
        <v>183</v>
      </c>
      <c r="V349" s="21">
        <f>IF(U349="",0,VLOOKUP(U349,Dropdown_Lists!$B$2:$C$31,2,FALSE))</f>
        <v>20</v>
      </c>
      <c r="W349" s="21" t="str">
        <f>IF(U349="","",VLOOKUP(U349,Dropdown_Lists!$B$2:$D$31,3,FALSE))</f>
        <v>Food &amp; Drink</v>
      </c>
      <c r="X349" s="21" t="s">
        <v>44</v>
      </c>
      <c r="Y349" s="21"/>
      <c r="Z349" s="21" t="s">
        <v>131</v>
      </c>
      <c r="AA349" s="21" t="s">
        <v>44</v>
      </c>
      <c r="AB349" s="21" t="str">
        <f t="shared" si="20"/>
        <v/>
      </c>
      <c r="AC349" s="21">
        <v>5</v>
      </c>
      <c r="AD349" s="21">
        <v>5</v>
      </c>
      <c r="AE349" s="21">
        <v>3</v>
      </c>
      <c r="AF349" s="21" t="s">
        <v>44</v>
      </c>
      <c r="AG349" s="21">
        <v>1</v>
      </c>
      <c r="AH349" t="s">
        <v>1162</v>
      </c>
      <c r="AI349" t="s">
        <v>46</v>
      </c>
      <c r="AJ349" t="s">
        <v>97</v>
      </c>
      <c r="AK349" t="s">
        <v>44</v>
      </c>
      <c r="AL349" t="s">
        <v>58</v>
      </c>
    </row>
    <row r="350" spans="1:38" s="12" customFormat="1" x14ac:dyDescent="0.35">
      <c r="A350" s="14" t="s">
        <v>925</v>
      </c>
      <c r="B350" s="14">
        <v>1700</v>
      </c>
      <c r="C350" s="14" t="s">
        <v>1163</v>
      </c>
      <c r="D350" s="22" t="s">
        <v>1164</v>
      </c>
      <c r="E350" s="14">
        <v>1915</v>
      </c>
      <c r="F350" s="23">
        <v>452800</v>
      </c>
      <c r="G350" s="17">
        <v>16025</v>
      </c>
      <c r="H350" s="26">
        <v>1</v>
      </c>
      <c r="I350" s="19">
        <v>82.3</v>
      </c>
      <c r="J350" s="25">
        <v>930</v>
      </c>
      <c r="K350" s="14">
        <v>16</v>
      </c>
      <c r="L350" s="14">
        <v>30</v>
      </c>
      <c r="M350" s="25">
        <v>898</v>
      </c>
      <c r="N350" s="21">
        <v>5</v>
      </c>
      <c r="O350" s="21">
        <v>0</v>
      </c>
      <c r="P350" s="17">
        <v>40816</v>
      </c>
      <c r="Q350" s="14">
        <v>1</v>
      </c>
      <c r="R350" s="14" t="s">
        <v>339</v>
      </c>
      <c r="S350" s="14"/>
      <c r="T350" s="14"/>
      <c r="U350" s="21" t="s">
        <v>53</v>
      </c>
      <c r="V350" s="21">
        <f>IF(U350="",0,VLOOKUP(U350,Dropdown_Lists!$B$2:$C$31,2,FALSE))</f>
        <v>24</v>
      </c>
      <c r="W350" s="21" t="str">
        <f>IF(U350="","",VLOOKUP(U350,Dropdown_Lists!$B$2:$D$31,3,FALSE))</f>
        <v>Personal Services</v>
      </c>
      <c r="X350" s="21" t="s">
        <v>44</v>
      </c>
      <c r="Y350" s="21"/>
      <c r="Z350" s="21" t="s">
        <v>54</v>
      </c>
      <c r="AA350" s="21" t="s">
        <v>44</v>
      </c>
      <c r="AB350" s="21" t="str">
        <f t="shared" si="20"/>
        <v/>
      </c>
      <c r="AC350" s="21">
        <v>3</v>
      </c>
      <c r="AD350" s="21">
        <v>3</v>
      </c>
      <c r="AE350" s="21">
        <v>2</v>
      </c>
      <c r="AF350" s="21" t="s">
        <v>44</v>
      </c>
      <c r="AG350" s="21">
        <v>3</v>
      </c>
      <c r="AH350" t="s">
        <v>1165</v>
      </c>
      <c r="AI350" t="s">
        <v>46</v>
      </c>
      <c r="AJ350" t="s">
        <v>57</v>
      </c>
      <c r="AK350" t="s">
        <v>44</v>
      </c>
      <c r="AL350" t="s">
        <v>58</v>
      </c>
    </row>
    <row r="351" spans="1:38" x14ac:dyDescent="0.35">
      <c r="A351" s="14" t="s">
        <v>925</v>
      </c>
      <c r="B351" s="14">
        <v>1700</v>
      </c>
      <c r="C351" s="14" t="s">
        <v>1166</v>
      </c>
      <c r="D351" s="22" t="s">
        <v>1167</v>
      </c>
      <c r="E351" s="14">
        <v>1915</v>
      </c>
      <c r="F351" s="23">
        <v>439100</v>
      </c>
      <c r="G351" s="17">
        <v>38656</v>
      </c>
      <c r="H351" s="26">
        <v>85000</v>
      </c>
      <c r="I351" s="19">
        <v>20.3</v>
      </c>
      <c r="J351" s="25">
        <v>1129</v>
      </c>
      <c r="K351" s="14">
        <v>14</v>
      </c>
      <c r="L351" s="14">
        <v>32</v>
      </c>
      <c r="M351" s="25">
        <v>707</v>
      </c>
      <c r="N351" s="21">
        <v>1</v>
      </c>
      <c r="O351" s="21">
        <v>0</v>
      </c>
      <c r="P351" s="17">
        <v>40840</v>
      </c>
      <c r="Q351" s="14">
        <v>0</v>
      </c>
      <c r="R351" s="14" t="s">
        <v>339</v>
      </c>
      <c r="S351" s="14"/>
      <c r="T351" s="14"/>
      <c r="U351" s="21" t="s">
        <v>199</v>
      </c>
      <c r="V351" s="21">
        <f>IF(U351="",0,VLOOKUP(U351,Dropdown_Lists!$B$2:$C$31,2,FALSE))</f>
        <v>3</v>
      </c>
      <c r="W351" s="21" t="str">
        <f>IF(U351="","",VLOOKUP(U351,Dropdown_Lists!$B$2:$D$31,3,FALSE))</f>
        <v>Retail Goods</v>
      </c>
      <c r="X351" s="21" t="s">
        <v>44</v>
      </c>
      <c r="Y351" s="21"/>
      <c r="Z351" s="21" t="s">
        <v>54</v>
      </c>
      <c r="AA351" s="21" t="s">
        <v>44</v>
      </c>
      <c r="AB351" s="21" t="str">
        <f t="shared" si="20"/>
        <v/>
      </c>
      <c r="AC351" s="21">
        <v>3</v>
      </c>
      <c r="AD351" s="21">
        <v>3</v>
      </c>
      <c r="AE351" s="21">
        <v>1</v>
      </c>
      <c r="AF351" s="21" t="s">
        <v>44</v>
      </c>
      <c r="AG351" s="21">
        <v>3</v>
      </c>
      <c r="AH351" t="s">
        <v>1168</v>
      </c>
      <c r="AI351" t="s">
        <v>46</v>
      </c>
      <c r="AJ351" t="s">
        <v>97</v>
      </c>
      <c r="AK351" t="s">
        <v>44</v>
      </c>
      <c r="AL351" t="s">
        <v>44</v>
      </c>
    </row>
    <row r="352" spans="1:38" x14ac:dyDescent="0.35">
      <c r="A352" s="14" t="s">
        <v>925</v>
      </c>
      <c r="B352" s="14">
        <v>1700</v>
      </c>
      <c r="C352" s="14" t="s">
        <v>1169</v>
      </c>
      <c r="D352" s="22" t="s">
        <v>1170</v>
      </c>
      <c r="E352" s="14">
        <v>1915</v>
      </c>
      <c r="F352" s="23">
        <v>541800</v>
      </c>
      <c r="G352" s="17">
        <v>44033</v>
      </c>
      <c r="H352" s="26">
        <v>1</v>
      </c>
      <c r="I352" s="19">
        <v>5.6</v>
      </c>
      <c r="J352" s="25">
        <v>1529</v>
      </c>
      <c r="K352" s="14">
        <v>16</v>
      </c>
      <c r="L352" s="14">
        <v>33</v>
      </c>
      <c r="M352" s="25">
        <v>1641</v>
      </c>
      <c r="N352" s="21">
        <v>0</v>
      </c>
      <c r="O352" s="21">
        <v>0</v>
      </c>
      <c r="P352" s="17"/>
      <c r="Q352" s="14">
        <v>0</v>
      </c>
      <c r="R352" s="14" t="s">
        <v>339</v>
      </c>
      <c r="S352" s="14"/>
      <c r="T352" s="14"/>
      <c r="U352" s="21" t="s">
        <v>53</v>
      </c>
      <c r="V352" s="21">
        <f>IF(U352="",0,VLOOKUP(U352,Dropdown_Lists!$B$2:$C$31,2,FALSE))</f>
        <v>24</v>
      </c>
      <c r="W352" s="21" t="str">
        <f>IF(U352="","",VLOOKUP(U352,Dropdown_Lists!$B$2:$D$31,3,FALSE))</f>
        <v>Personal Services</v>
      </c>
      <c r="X352" s="21" t="s">
        <v>44</v>
      </c>
      <c r="Y352" s="21"/>
      <c r="Z352" s="21" t="s">
        <v>54</v>
      </c>
      <c r="AA352" s="21" t="s">
        <v>44</v>
      </c>
      <c r="AB352" s="21" t="str">
        <f t="shared" si="20"/>
        <v/>
      </c>
      <c r="AC352" s="21">
        <v>5</v>
      </c>
      <c r="AD352" s="21">
        <v>5</v>
      </c>
      <c r="AE352" s="21">
        <v>3</v>
      </c>
      <c r="AF352" s="21" t="s">
        <v>44</v>
      </c>
      <c r="AG352" s="21">
        <v>4</v>
      </c>
      <c r="AH352" t="s">
        <v>1171</v>
      </c>
      <c r="AI352" t="s">
        <v>46</v>
      </c>
      <c r="AJ352" t="s">
        <v>97</v>
      </c>
      <c r="AK352" t="s">
        <v>44</v>
      </c>
      <c r="AL352" t="s">
        <v>44</v>
      </c>
    </row>
    <row r="353" spans="1:38" x14ac:dyDescent="0.35">
      <c r="A353" s="14" t="s">
        <v>925</v>
      </c>
      <c r="B353" s="14">
        <v>1800</v>
      </c>
      <c r="C353" s="14" t="s">
        <v>1172</v>
      </c>
      <c r="D353" s="22" t="s">
        <v>1173</v>
      </c>
      <c r="E353" s="14">
        <v>1915</v>
      </c>
      <c r="F353" s="23">
        <v>929600</v>
      </c>
      <c r="G353" s="17">
        <v>29699</v>
      </c>
      <c r="H353" s="26">
        <v>59752</v>
      </c>
      <c r="I353" s="19">
        <v>44.9</v>
      </c>
      <c r="J353" s="25">
        <v>2045</v>
      </c>
      <c r="K353" s="14">
        <v>24</v>
      </c>
      <c r="L353" s="14">
        <v>40</v>
      </c>
      <c r="M353" s="25">
        <v>2394</v>
      </c>
      <c r="N353" s="21">
        <v>4</v>
      </c>
      <c r="O353" s="21">
        <v>0</v>
      </c>
      <c r="P353" s="17">
        <v>39094</v>
      </c>
      <c r="Q353" s="14">
        <v>0</v>
      </c>
      <c r="R353" s="14" t="s">
        <v>940</v>
      </c>
      <c r="S353" s="14"/>
      <c r="T353" s="14"/>
      <c r="U353" s="21" t="s">
        <v>183</v>
      </c>
      <c r="V353" s="21">
        <f>IF(U353="",0,VLOOKUP(U353,Dropdown_Lists!$B$2:$C$31,2,FALSE))</f>
        <v>20</v>
      </c>
      <c r="W353" s="21" t="str">
        <f>IF(U353="","",VLOOKUP(U353,Dropdown_Lists!$B$2:$D$31,3,FALSE))</f>
        <v>Food &amp; Drink</v>
      </c>
      <c r="X353" s="21" t="s">
        <v>44</v>
      </c>
      <c r="Y353" s="21"/>
      <c r="Z353" s="21" t="s">
        <v>54</v>
      </c>
      <c r="AA353" s="21" t="s">
        <v>44</v>
      </c>
      <c r="AB353" s="21" t="str">
        <f t="shared" si="20"/>
        <v/>
      </c>
      <c r="AC353" s="21">
        <v>4</v>
      </c>
      <c r="AD353" s="21">
        <v>5</v>
      </c>
      <c r="AE353" s="21">
        <v>3</v>
      </c>
      <c r="AF353" s="21" t="s">
        <v>58</v>
      </c>
      <c r="AG353" s="21">
        <v>3</v>
      </c>
      <c r="AH353" t="s">
        <v>1174</v>
      </c>
      <c r="AI353" t="s">
        <v>46</v>
      </c>
      <c r="AJ353" t="s">
        <v>97</v>
      </c>
      <c r="AK353" t="s">
        <v>44</v>
      </c>
      <c r="AL353" t="s">
        <v>44</v>
      </c>
    </row>
    <row r="354" spans="1:38" s="12" customFormat="1" x14ac:dyDescent="0.35">
      <c r="A354" s="14" t="s">
        <v>925</v>
      </c>
      <c r="B354" s="14">
        <v>1800</v>
      </c>
      <c r="C354" s="14" t="s">
        <v>1175</v>
      </c>
      <c r="D354" s="22" t="s">
        <v>1176</v>
      </c>
      <c r="E354" s="14">
        <v>1940</v>
      </c>
      <c r="F354" s="23">
        <v>1241800</v>
      </c>
      <c r="G354" s="17">
        <v>36598</v>
      </c>
      <c r="H354" s="26">
        <v>185000</v>
      </c>
      <c r="I354" s="19">
        <v>26</v>
      </c>
      <c r="J354" s="25">
        <v>3127</v>
      </c>
      <c r="K354" s="14">
        <v>50</v>
      </c>
      <c r="L354" s="14">
        <v>39</v>
      </c>
      <c r="M354" s="25">
        <v>3113</v>
      </c>
      <c r="N354" s="21">
        <v>4</v>
      </c>
      <c r="O354" s="21">
        <v>0</v>
      </c>
      <c r="P354" s="17">
        <v>42377</v>
      </c>
      <c r="Q354" s="14">
        <v>1</v>
      </c>
      <c r="R354" s="14" t="s">
        <v>339</v>
      </c>
      <c r="S354" s="14"/>
      <c r="T354" s="14"/>
      <c r="U354" s="21" t="s">
        <v>53</v>
      </c>
      <c r="V354" s="21">
        <f>IF(U354="",0,VLOOKUP(U354,Dropdown_Lists!$B$2:$C$31,2,FALSE))</f>
        <v>24</v>
      </c>
      <c r="W354" s="21" t="str">
        <f>IF(U354="","",VLOOKUP(U354,Dropdown_Lists!$B$2:$D$31,3,FALSE))</f>
        <v>Personal Services</v>
      </c>
      <c r="X354" s="21" t="s">
        <v>44</v>
      </c>
      <c r="Y354" s="21"/>
      <c r="Z354" s="21" t="s">
        <v>131</v>
      </c>
      <c r="AA354" s="21" t="s">
        <v>44</v>
      </c>
      <c r="AB354" s="21" t="str">
        <f t="shared" si="20"/>
        <v/>
      </c>
      <c r="AC354" s="21">
        <v>5</v>
      </c>
      <c r="AD354" s="21">
        <v>5</v>
      </c>
      <c r="AE354" s="21">
        <v>3</v>
      </c>
      <c r="AF354" s="21" t="s">
        <v>44</v>
      </c>
      <c r="AG354" s="21">
        <v>2</v>
      </c>
      <c r="AH354" t="s">
        <v>1177</v>
      </c>
      <c r="AI354" t="s">
        <v>46</v>
      </c>
      <c r="AJ354" t="s">
        <v>287</v>
      </c>
      <c r="AK354" t="s">
        <v>44</v>
      </c>
      <c r="AL354" t="s">
        <v>58</v>
      </c>
    </row>
    <row r="355" spans="1:38" x14ac:dyDescent="0.35">
      <c r="A355" s="14" t="s">
        <v>925</v>
      </c>
      <c r="B355" s="14">
        <v>1800</v>
      </c>
      <c r="C355" s="14" t="s">
        <v>1178</v>
      </c>
      <c r="D355" s="22" t="s">
        <v>1179</v>
      </c>
      <c r="E355" s="14">
        <v>1915</v>
      </c>
      <c r="F355" s="23">
        <v>347400</v>
      </c>
      <c r="G355" s="17">
        <v>43682</v>
      </c>
      <c r="H355" s="26">
        <v>1</v>
      </c>
      <c r="I355" s="19">
        <v>6.6</v>
      </c>
      <c r="J355" s="25">
        <v>727</v>
      </c>
      <c r="K355" s="14">
        <v>16</v>
      </c>
      <c r="L355" s="14">
        <v>35</v>
      </c>
      <c r="M355" s="25">
        <v>674</v>
      </c>
      <c r="N355" s="21">
        <v>1</v>
      </c>
      <c r="O355" s="21">
        <v>0</v>
      </c>
      <c r="P355" s="17">
        <v>41380</v>
      </c>
      <c r="Q355" s="14">
        <v>0</v>
      </c>
      <c r="R355" s="14" t="s">
        <v>339</v>
      </c>
      <c r="S355" s="14"/>
      <c r="T355" s="14"/>
      <c r="U355" s="21" t="s">
        <v>53</v>
      </c>
      <c r="V355" s="21">
        <f>IF(U355="",0,VLOOKUP(U355,Dropdown_Lists!$B$2:$C$31,2,FALSE))</f>
        <v>24</v>
      </c>
      <c r="W355" s="21" t="str">
        <f>IF(U355="","",VLOOKUP(U355,Dropdown_Lists!$B$2:$D$31,3,FALSE))</f>
        <v>Personal Services</v>
      </c>
      <c r="X355" s="21" t="s">
        <v>44</v>
      </c>
      <c r="Y355" s="21"/>
      <c r="Z355" s="21" t="s">
        <v>54</v>
      </c>
      <c r="AA355" s="21" t="s">
        <v>44</v>
      </c>
      <c r="AB355" s="21" t="str">
        <f t="shared" si="20"/>
        <v/>
      </c>
      <c r="AC355" s="21">
        <v>5</v>
      </c>
      <c r="AD355" s="21">
        <v>5</v>
      </c>
      <c r="AE355" s="21">
        <v>3</v>
      </c>
      <c r="AF355" s="21" t="s">
        <v>58</v>
      </c>
      <c r="AG355" s="21">
        <v>3</v>
      </c>
      <c r="AH355" t="s">
        <v>1180</v>
      </c>
      <c r="AI355" t="s">
        <v>46</v>
      </c>
      <c r="AJ355" t="s">
        <v>97</v>
      </c>
      <c r="AK355" t="s">
        <v>44</v>
      </c>
      <c r="AL355" t="s">
        <v>44</v>
      </c>
    </row>
    <row r="356" spans="1:38" x14ac:dyDescent="0.35">
      <c r="A356" s="14" t="s">
        <v>925</v>
      </c>
      <c r="B356" s="14">
        <v>1800</v>
      </c>
      <c r="C356" s="14" t="s">
        <v>1181</v>
      </c>
      <c r="D356" s="22" t="s">
        <v>1182</v>
      </c>
      <c r="E356" s="14">
        <v>1915</v>
      </c>
      <c r="F356" s="23">
        <v>397500</v>
      </c>
      <c r="G356" s="17">
        <v>45005</v>
      </c>
      <c r="H356" s="26">
        <v>400000</v>
      </c>
      <c r="I356" s="19">
        <v>3</v>
      </c>
      <c r="J356" s="25">
        <v>710</v>
      </c>
      <c r="K356" s="14">
        <v>16</v>
      </c>
      <c r="L356" s="14">
        <v>34</v>
      </c>
      <c r="M356" s="25">
        <v>647</v>
      </c>
      <c r="N356" s="21">
        <v>5</v>
      </c>
      <c r="O356" s="21">
        <v>0</v>
      </c>
      <c r="P356" s="17">
        <v>45947</v>
      </c>
      <c r="Q356" s="14">
        <v>3</v>
      </c>
      <c r="R356" s="14" t="s">
        <v>339</v>
      </c>
      <c r="S356" s="14"/>
      <c r="T356" s="14"/>
      <c r="U356" s="21" t="s">
        <v>183</v>
      </c>
      <c r="V356" s="21">
        <f>IF(U356="",0,VLOOKUP(U356,Dropdown_Lists!$B$2:$C$31,2,FALSE))</f>
        <v>20</v>
      </c>
      <c r="W356" s="21" t="str">
        <f>IF(U356="","",VLOOKUP(U356,Dropdown_Lists!$B$2:$D$31,3,FALSE))</f>
        <v>Food &amp; Drink</v>
      </c>
      <c r="X356" s="21" t="s">
        <v>44</v>
      </c>
      <c r="Y356" s="21"/>
      <c r="Z356" s="21" t="s">
        <v>54</v>
      </c>
      <c r="AA356" s="21" t="s">
        <v>44</v>
      </c>
      <c r="AB356" s="21" t="str">
        <f t="shared" si="20"/>
        <v/>
      </c>
      <c r="AC356" s="21">
        <v>4</v>
      </c>
      <c r="AD356" s="21">
        <v>5</v>
      </c>
      <c r="AE356" s="21">
        <v>2</v>
      </c>
      <c r="AF356" s="21" t="s">
        <v>58</v>
      </c>
      <c r="AG356" s="21">
        <v>3</v>
      </c>
      <c r="AH356" t="s">
        <v>1183</v>
      </c>
      <c r="AI356" t="s">
        <v>185</v>
      </c>
      <c r="AJ356" t="s">
        <v>97</v>
      </c>
      <c r="AK356" t="s">
        <v>58</v>
      </c>
      <c r="AL356" t="s">
        <v>44</v>
      </c>
    </row>
    <row r="357" spans="1:38" s="12" customFormat="1" x14ac:dyDescent="0.35">
      <c r="A357" s="14" t="s">
        <v>925</v>
      </c>
      <c r="B357" s="14">
        <v>1800</v>
      </c>
      <c r="C357" s="14" t="s">
        <v>1184</v>
      </c>
      <c r="D357" s="22" t="s">
        <v>1185</v>
      </c>
      <c r="E357" s="14">
        <v>1915</v>
      </c>
      <c r="F357" s="23">
        <v>347400</v>
      </c>
      <c r="G357" s="17">
        <v>33665</v>
      </c>
      <c r="H357" s="26">
        <v>1</v>
      </c>
      <c r="I357" s="19">
        <v>34</v>
      </c>
      <c r="J357" s="25">
        <v>730</v>
      </c>
      <c r="K357" s="14">
        <v>16</v>
      </c>
      <c r="L357" s="14">
        <v>35</v>
      </c>
      <c r="M357" s="25">
        <v>677</v>
      </c>
      <c r="N357" s="21">
        <v>0</v>
      </c>
      <c r="O357" s="21">
        <v>0</v>
      </c>
      <c r="P357" s="17"/>
      <c r="Q357" s="14">
        <v>0</v>
      </c>
      <c r="R357" s="14" t="s">
        <v>339</v>
      </c>
      <c r="S357" s="14"/>
      <c r="T357" s="14"/>
      <c r="U357" s="21" t="s">
        <v>53</v>
      </c>
      <c r="V357" s="21">
        <f>IF(U357="",0,VLOOKUP(U357,Dropdown_Lists!$B$2:$C$31,2,FALSE))</f>
        <v>24</v>
      </c>
      <c r="W357" s="21" t="str">
        <f>IF(U357="","",VLOOKUP(U357,Dropdown_Lists!$B$2:$D$31,3,FALSE))</f>
        <v>Personal Services</v>
      </c>
      <c r="X357" s="21" t="s">
        <v>44</v>
      </c>
      <c r="Y357" s="21"/>
      <c r="Z357" s="21" t="s">
        <v>54</v>
      </c>
      <c r="AA357" s="21" t="s">
        <v>44</v>
      </c>
      <c r="AB357" s="21" t="str">
        <f t="shared" si="20"/>
        <v/>
      </c>
      <c r="AC357" s="21">
        <v>4</v>
      </c>
      <c r="AD357" s="21">
        <v>5</v>
      </c>
      <c r="AE357" s="21">
        <v>2</v>
      </c>
      <c r="AF357" s="21" t="s">
        <v>44</v>
      </c>
      <c r="AG357" s="21">
        <v>3</v>
      </c>
      <c r="AH357" t="s">
        <v>1186</v>
      </c>
      <c r="AI357" t="s">
        <v>46</v>
      </c>
      <c r="AJ357" t="s">
        <v>57</v>
      </c>
      <c r="AK357" t="s">
        <v>44</v>
      </c>
      <c r="AL357" t="s">
        <v>44</v>
      </c>
    </row>
    <row r="358" spans="1:38" x14ac:dyDescent="0.35">
      <c r="A358" s="14" t="s">
        <v>925</v>
      </c>
      <c r="B358" s="14">
        <v>1800</v>
      </c>
      <c r="C358" s="14" t="s">
        <v>1187</v>
      </c>
      <c r="D358" s="22" t="s">
        <v>1188</v>
      </c>
      <c r="E358" s="14">
        <v>1915</v>
      </c>
      <c r="F358" s="23">
        <v>473400</v>
      </c>
      <c r="G358" s="17">
        <v>32768</v>
      </c>
      <c r="H358" s="26">
        <v>115000</v>
      </c>
      <c r="I358" s="19">
        <v>36.5</v>
      </c>
      <c r="J358" s="25">
        <v>1033</v>
      </c>
      <c r="K358" s="14">
        <v>16</v>
      </c>
      <c r="L358" s="14">
        <v>35</v>
      </c>
      <c r="M358" s="25">
        <v>785</v>
      </c>
      <c r="N358" s="21">
        <v>0</v>
      </c>
      <c r="O358" s="21">
        <v>0</v>
      </c>
      <c r="P358" s="17"/>
      <c r="Q358" s="14">
        <v>1</v>
      </c>
      <c r="R358" s="14" t="s">
        <v>339</v>
      </c>
      <c r="S358" s="14"/>
      <c r="T358" s="14"/>
      <c r="U358" s="21" t="s">
        <v>209</v>
      </c>
      <c r="V358" s="21">
        <f>IF(U358="",0,VLOOKUP(U358,Dropdown_Lists!$B$2:$C$31,2,FALSE))</f>
        <v>22</v>
      </c>
      <c r="W358" s="21" t="str">
        <f>IF(U358="","",VLOOKUP(U358,Dropdown_Lists!$B$2:$D$31,3,FALSE))</f>
        <v>Retail Goods</v>
      </c>
      <c r="X358" s="21" t="s">
        <v>44</v>
      </c>
      <c r="Y358" s="21"/>
      <c r="Z358" s="21" t="s">
        <v>54</v>
      </c>
      <c r="AA358" s="21" t="s">
        <v>44</v>
      </c>
      <c r="AB358" s="21" t="str">
        <f t="shared" si="20"/>
        <v/>
      </c>
      <c r="AC358" s="21">
        <v>4</v>
      </c>
      <c r="AD358" s="21">
        <v>5</v>
      </c>
      <c r="AE358" s="21">
        <v>2</v>
      </c>
      <c r="AF358" s="21" t="s">
        <v>44</v>
      </c>
      <c r="AG358" s="21">
        <v>3</v>
      </c>
      <c r="AH358" t="s">
        <v>1189</v>
      </c>
      <c r="AI358" t="s">
        <v>1190</v>
      </c>
      <c r="AJ358" t="s">
        <v>57</v>
      </c>
      <c r="AK358" t="s">
        <v>58</v>
      </c>
      <c r="AL358" t="s">
        <v>44</v>
      </c>
    </row>
    <row r="359" spans="1:38" x14ac:dyDescent="0.35">
      <c r="A359" s="14" t="s">
        <v>925</v>
      </c>
      <c r="B359" s="14">
        <v>1800</v>
      </c>
      <c r="C359" s="14" t="s">
        <v>1191</v>
      </c>
      <c r="D359" s="22" t="s">
        <v>1192</v>
      </c>
      <c r="E359" s="14">
        <v>1915</v>
      </c>
      <c r="F359" s="23">
        <v>486400</v>
      </c>
      <c r="G359" s="17">
        <v>32505</v>
      </c>
      <c r="H359" s="26">
        <v>120000</v>
      </c>
      <c r="I359" s="19">
        <v>37.200000000000003</v>
      </c>
      <c r="J359" s="25">
        <v>1014</v>
      </c>
      <c r="K359" s="14">
        <v>16</v>
      </c>
      <c r="L359" s="14">
        <v>34</v>
      </c>
      <c r="M359" s="25">
        <v>722</v>
      </c>
      <c r="N359" s="21">
        <v>0</v>
      </c>
      <c r="O359" s="21">
        <v>0</v>
      </c>
      <c r="P359" s="17"/>
      <c r="Q359" s="14">
        <v>1</v>
      </c>
      <c r="R359" s="14" t="s">
        <v>339</v>
      </c>
      <c r="S359" s="14"/>
      <c r="T359" s="14"/>
      <c r="U359" s="21" t="s">
        <v>444</v>
      </c>
      <c r="V359" s="21">
        <f>IF(U359="",0,VLOOKUP(U359,Dropdown_Lists!$B$2:$C$31,2,FALSE))</f>
        <v>16</v>
      </c>
      <c r="W359" s="21" t="str">
        <f>IF(U359="","",VLOOKUP(U359,Dropdown_Lists!$B$2:$D$31,3,FALSE))</f>
        <v>Professional Services</v>
      </c>
      <c r="X359" s="21" t="s">
        <v>44</v>
      </c>
      <c r="Y359" s="21"/>
      <c r="Z359" s="21" t="s">
        <v>54</v>
      </c>
      <c r="AA359" s="21" t="s">
        <v>44</v>
      </c>
      <c r="AB359" s="21" t="str">
        <f t="shared" si="20"/>
        <v/>
      </c>
      <c r="AC359" s="21">
        <v>4</v>
      </c>
      <c r="AD359" s="21">
        <v>5</v>
      </c>
      <c r="AE359" s="21">
        <v>3</v>
      </c>
      <c r="AF359" s="21" t="s">
        <v>44</v>
      </c>
      <c r="AG359" s="21">
        <v>2</v>
      </c>
      <c r="AH359" t="s">
        <v>1193</v>
      </c>
      <c r="AI359" t="s">
        <v>1194</v>
      </c>
      <c r="AJ359" t="s">
        <v>57</v>
      </c>
      <c r="AK359" t="s">
        <v>58</v>
      </c>
      <c r="AL359" t="s">
        <v>44</v>
      </c>
    </row>
    <row r="360" spans="1:38" x14ac:dyDescent="0.35">
      <c r="A360" s="14" t="s">
        <v>925</v>
      </c>
      <c r="B360" s="14">
        <v>1800</v>
      </c>
      <c r="C360" s="14" t="s">
        <v>1195</v>
      </c>
      <c r="D360" s="22" t="s">
        <v>1196</v>
      </c>
      <c r="E360" s="14">
        <v>1915</v>
      </c>
      <c r="F360" s="23">
        <v>467600</v>
      </c>
      <c r="G360" s="17">
        <v>43031</v>
      </c>
      <c r="H360" s="26">
        <v>320000</v>
      </c>
      <c r="I360" s="19">
        <v>8.4</v>
      </c>
      <c r="J360" s="25">
        <v>867</v>
      </c>
      <c r="K360" s="14">
        <v>16</v>
      </c>
      <c r="L360" s="14">
        <v>35</v>
      </c>
      <c r="M360" s="25">
        <v>731</v>
      </c>
      <c r="N360" s="21">
        <v>0</v>
      </c>
      <c r="O360" s="21">
        <v>0</v>
      </c>
      <c r="P360" s="17"/>
      <c r="Q360" s="14">
        <v>2</v>
      </c>
      <c r="R360" s="14" t="s">
        <v>339</v>
      </c>
      <c r="S360" s="14"/>
      <c r="T360" s="14"/>
      <c r="U360" s="21" t="s">
        <v>267</v>
      </c>
      <c r="V360" s="21">
        <f>IF(U360="",0,VLOOKUP(U360,Dropdown_Lists!$B$2:$C$31,2,FALSE))</f>
        <v>24</v>
      </c>
      <c r="W360" s="21" t="str">
        <f>IF(U360="","",VLOOKUP(U360,Dropdown_Lists!$B$2:$D$31,3,FALSE))</f>
        <v>Health &amp; Wellness</v>
      </c>
      <c r="X360" s="21" t="s">
        <v>44</v>
      </c>
      <c r="Y360" s="21"/>
      <c r="Z360" s="21" t="s">
        <v>54</v>
      </c>
      <c r="AA360" s="21" t="s">
        <v>44</v>
      </c>
      <c r="AB360" s="21" t="str">
        <f t="shared" si="20"/>
        <v/>
      </c>
      <c r="AC360" s="21">
        <v>4</v>
      </c>
      <c r="AD360" s="21">
        <v>5</v>
      </c>
      <c r="AE360" s="21">
        <v>3</v>
      </c>
      <c r="AF360" s="21" t="s">
        <v>44</v>
      </c>
      <c r="AG360" s="21">
        <v>2</v>
      </c>
      <c r="AH360" t="s">
        <v>1197</v>
      </c>
      <c r="AI360" t="s">
        <v>730</v>
      </c>
      <c r="AJ360" t="s">
        <v>57</v>
      </c>
      <c r="AK360" t="s">
        <v>58</v>
      </c>
      <c r="AL360" t="s">
        <v>58</v>
      </c>
    </row>
    <row r="361" spans="1:38" x14ac:dyDescent="0.35">
      <c r="A361" s="14" t="s">
        <v>925</v>
      </c>
      <c r="B361" s="14">
        <v>1800</v>
      </c>
      <c r="C361" s="14" t="s">
        <v>1198</v>
      </c>
      <c r="D361" s="22" t="s">
        <v>1199</v>
      </c>
      <c r="E361" s="14">
        <v>1915</v>
      </c>
      <c r="F361" s="23">
        <v>411700</v>
      </c>
      <c r="G361" s="17">
        <v>40120</v>
      </c>
      <c r="H361" s="26">
        <v>219000</v>
      </c>
      <c r="I361" s="19">
        <v>16.3</v>
      </c>
      <c r="J361" s="25">
        <v>691</v>
      </c>
      <c r="K361" s="14">
        <v>16</v>
      </c>
      <c r="L361" s="14">
        <v>36</v>
      </c>
      <c r="M361" s="25">
        <v>684</v>
      </c>
      <c r="N361" s="21">
        <v>1</v>
      </c>
      <c r="O361" s="21">
        <v>0</v>
      </c>
      <c r="P361" s="17">
        <v>45259</v>
      </c>
      <c r="Q361" s="14">
        <v>2</v>
      </c>
      <c r="R361" s="14" t="s">
        <v>339</v>
      </c>
      <c r="S361" s="14"/>
      <c r="T361" s="14"/>
      <c r="U361" s="21" t="s">
        <v>199</v>
      </c>
      <c r="V361" s="21">
        <f>IF(U361="",0,VLOOKUP(U361,Dropdown_Lists!$B$2:$C$31,2,FALSE))</f>
        <v>3</v>
      </c>
      <c r="W361" s="21" t="str">
        <f>IF(U361="","",VLOOKUP(U361,Dropdown_Lists!$B$2:$D$31,3,FALSE))</f>
        <v>Retail Goods</v>
      </c>
      <c r="X361" s="21" t="s">
        <v>44</v>
      </c>
      <c r="Y361" s="21"/>
      <c r="Z361" s="21" t="s">
        <v>54</v>
      </c>
      <c r="AA361" s="21" t="s">
        <v>44</v>
      </c>
      <c r="AB361" s="21" t="str">
        <f t="shared" si="20"/>
        <v/>
      </c>
      <c r="AC361" s="21">
        <v>4</v>
      </c>
      <c r="AD361" s="21">
        <v>5</v>
      </c>
      <c r="AE361" s="21">
        <v>1</v>
      </c>
      <c r="AF361" s="21" t="s">
        <v>58</v>
      </c>
      <c r="AG361" s="21">
        <v>3</v>
      </c>
      <c r="AH361" t="s">
        <v>1200</v>
      </c>
      <c r="AI361" t="s">
        <v>278</v>
      </c>
      <c r="AJ361" t="s">
        <v>57</v>
      </c>
      <c r="AK361" t="s">
        <v>58</v>
      </c>
      <c r="AL361" t="s">
        <v>44</v>
      </c>
    </row>
    <row r="362" spans="1:38" x14ac:dyDescent="0.35">
      <c r="A362" s="14" t="s">
        <v>925</v>
      </c>
      <c r="B362" s="14">
        <v>1800</v>
      </c>
      <c r="C362" s="14" t="s">
        <v>1201</v>
      </c>
      <c r="D362" s="22" t="s">
        <v>1202</v>
      </c>
      <c r="E362" s="14">
        <v>1920</v>
      </c>
      <c r="F362" s="23">
        <v>179500</v>
      </c>
      <c r="G362" s="17">
        <v>38096</v>
      </c>
      <c r="H362" s="26">
        <v>213000</v>
      </c>
      <c r="I362" s="19">
        <v>21.9</v>
      </c>
      <c r="J362" s="25">
        <v>1165</v>
      </c>
      <c r="K362" s="14">
        <v>39</v>
      </c>
      <c r="L362" s="14">
        <v>14</v>
      </c>
      <c r="M362" s="25">
        <v>1173</v>
      </c>
      <c r="N362" s="21">
        <v>3</v>
      </c>
      <c r="O362" s="21">
        <v>0</v>
      </c>
      <c r="P362" s="17">
        <v>45259</v>
      </c>
      <c r="Q362" s="14">
        <v>5</v>
      </c>
      <c r="R362" s="14" t="s">
        <v>339</v>
      </c>
      <c r="S362" s="14"/>
      <c r="T362" s="14"/>
      <c r="U362" s="21" t="s">
        <v>25</v>
      </c>
      <c r="V362" s="21">
        <f>IF(U362="",0,VLOOKUP(U362,Dropdown_Lists!$B$2:$C$31,2,FALSE))</f>
        <v>0</v>
      </c>
      <c r="W362" s="21" t="str">
        <f>IF(U362="","",VLOOKUP(U362,Dropdown_Lists!$B$2:$D$31,3,FALSE))</f>
        <v>Vacant</v>
      </c>
      <c r="X362" s="21" t="s">
        <v>58</v>
      </c>
      <c r="Y362" s="21" t="s">
        <v>63</v>
      </c>
      <c r="Z362" s="21" t="str">
        <f>IF(U362="Vacant","Vacant","")</f>
        <v>Vacant</v>
      </c>
      <c r="AA362" s="21" t="s">
        <v>58</v>
      </c>
      <c r="AB362" s="21" t="str">
        <f t="shared" si="20"/>
        <v>Vacant</v>
      </c>
      <c r="AC362" s="21">
        <v>3</v>
      </c>
      <c r="AD362" s="21">
        <v>3</v>
      </c>
      <c r="AE362" s="21" t="str">
        <f>IF(U362="Vacant","","")</f>
        <v/>
      </c>
      <c r="AF362" s="21" t="str">
        <f>IF(U362="Vacant","No","")</f>
        <v>No</v>
      </c>
      <c r="AG362" s="21" t="str">
        <f>IF(U362="Vacant","6 N/A","")</f>
        <v>6 N/A</v>
      </c>
      <c r="AH362" t="s">
        <v>1203</v>
      </c>
      <c r="AI362" t="s">
        <v>46</v>
      </c>
      <c r="AJ362" t="s">
        <v>241</v>
      </c>
      <c r="AK362" t="s">
        <v>44</v>
      </c>
      <c r="AL362" t="s">
        <v>44</v>
      </c>
    </row>
    <row r="363" spans="1:38" x14ac:dyDescent="0.35">
      <c r="A363" s="14" t="s">
        <v>925</v>
      </c>
      <c r="B363" s="14">
        <v>1800</v>
      </c>
      <c r="C363" s="14" t="s">
        <v>1204</v>
      </c>
      <c r="D363" s="22" t="s">
        <v>1205</v>
      </c>
      <c r="E363" s="14">
        <v>1915</v>
      </c>
      <c r="F363" s="23">
        <v>421400</v>
      </c>
      <c r="G363" s="17">
        <v>39701</v>
      </c>
      <c r="H363" s="26">
        <v>415000</v>
      </c>
      <c r="I363" s="19">
        <v>17.5</v>
      </c>
      <c r="J363" s="25">
        <v>1105</v>
      </c>
      <c r="K363" s="14">
        <v>16</v>
      </c>
      <c r="L363" s="14">
        <v>33</v>
      </c>
      <c r="M363" s="25">
        <v>1123</v>
      </c>
      <c r="N363" s="21">
        <v>2</v>
      </c>
      <c r="O363" s="21">
        <v>0</v>
      </c>
      <c r="P363" s="17">
        <v>40893</v>
      </c>
      <c r="Q363" s="14">
        <v>6</v>
      </c>
      <c r="R363" s="14" t="s">
        <v>339</v>
      </c>
      <c r="S363" s="14"/>
      <c r="T363" s="14"/>
      <c r="U363" s="21" t="s">
        <v>100</v>
      </c>
      <c r="V363" s="21">
        <f>IF(U363="",0,VLOOKUP(U363,Dropdown_Lists!$B$2:$C$31,2,FALSE))</f>
        <v>19</v>
      </c>
      <c r="W363" s="21" t="str">
        <f>IF(U363="","",VLOOKUP(U363,Dropdown_Lists!$B$2:$D$31,3,FALSE))</f>
        <v>Food &amp; Drink</v>
      </c>
      <c r="X363" s="21" t="s">
        <v>44</v>
      </c>
      <c r="Y363" s="21"/>
      <c r="Z363" s="21" t="s">
        <v>54</v>
      </c>
      <c r="AA363" s="21" t="s">
        <v>44</v>
      </c>
      <c r="AB363" s="21" t="str">
        <f t="shared" si="20"/>
        <v/>
      </c>
      <c r="AC363" s="21">
        <v>3</v>
      </c>
      <c r="AD363" s="21">
        <v>4</v>
      </c>
      <c r="AE363" s="21">
        <v>1</v>
      </c>
      <c r="AF363" s="21" t="s">
        <v>44</v>
      </c>
      <c r="AG363" s="21">
        <v>4</v>
      </c>
      <c r="AH363" t="s">
        <v>1206</v>
      </c>
      <c r="AI363" t="s">
        <v>46</v>
      </c>
      <c r="AJ363" t="s">
        <v>57</v>
      </c>
      <c r="AK363" t="s">
        <v>44</v>
      </c>
      <c r="AL363" t="s">
        <v>58</v>
      </c>
    </row>
    <row r="364" spans="1:38" x14ac:dyDescent="0.35">
      <c r="A364" s="14" t="s">
        <v>925</v>
      </c>
      <c r="B364" s="14">
        <v>1800</v>
      </c>
      <c r="C364" s="14" t="s">
        <v>1207</v>
      </c>
      <c r="D364" s="22" t="s">
        <v>1208</v>
      </c>
      <c r="E364" s="14">
        <v>1915</v>
      </c>
      <c r="F364" s="23">
        <v>512100</v>
      </c>
      <c r="G364" s="17">
        <v>40444</v>
      </c>
      <c r="H364" s="26">
        <v>330000</v>
      </c>
      <c r="I364" s="19">
        <v>15.4</v>
      </c>
      <c r="J364" s="25">
        <v>1323</v>
      </c>
      <c r="K364" s="14">
        <v>17</v>
      </c>
      <c r="L364" s="14">
        <v>32</v>
      </c>
      <c r="M364" s="25">
        <v>1165</v>
      </c>
      <c r="N364" s="21">
        <v>1</v>
      </c>
      <c r="O364" s="21">
        <v>0</v>
      </c>
      <c r="P364" s="17">
        <v>42457</v>
      </c>
      <c r="Q364" s="14">
        <v>2</v>
      </c>
      <c r="R364" s="14" t="s">
        <v>339</v>
      </c>
      <c r="S364" s="14"/>
      <c r="T364" s="14"/>
      <c r="U364" s="21" t="s">
        <v>53</v>
      </c>
      <c r="V364" s="21">
        <f>IF(U364="",0,VLOOKUP(U364,Dropdown_Lists!$B$2:$C$31,2,FALSE))</f>
        <v>24</v>
      </c>
      <c r="W364" s="21" t="str">
        <f>IF(U364="","",VLOOKUP(U364,Dropdown_Lists!$B$2:$D$31,3,FALSE))</f>
        <v>Personal Services</v>
      </c>
      <c r="X364" s="21" t="s">
        <v>44</v>
      </c>
      <c r="Y364" s="21"/>
      <c r="Z364" s="21" t="s">
        <v>54</v>
      </c>
      <c r="AA364" s="21" t="s">
        <v>44</v>
      </c>
      <c r="AB364" s="21" t="str">
        <f t="shared" si="20"/>
        <v/>
      </c>
      <c r="AC364" s="21">
        <v>3</v>
      </c>
      <c r="AD364" s="21">
        <v>4</v>
      </c>
      <c r="AE364" s="21">
        <v>2</v>
      </c>
      <c r="AF364" s="21" t="s">
        <v>44</v>
      </c>
      <c r="AG364" s="21">
        <v>3</v>
      </c>
      <c r="AH364" t="s">
        <v>1209</v>
      </c>
      <c r="AI364" t="s">
        <v>46</v>
      </c>
      <c r="AJ364" t="s">
        <v>97</v>
      </c>
      <c r="AK364" t="s">
        <v>44</v>
      </c>
      <c r="AL364" t="s">
        <v>44</v>
      </c>
    </row>
    <row r="365" spans="1:38" x14ac:dyDescent="0.35">
      <c r="A365" s="14" t="s">
        <v>925</v>
      </c>
      <c r="B365" s="14">
        <v>1800</v>
      </c>
      <c r="C365" s="14" t="s">
        <v>1210</v>
      </c>
      <c r="D365" s="22" t="s">
        <v>1211</v>
      </c>
      <c r="E365" s="14">
        <v>1915</v>
      </c>
      <c r="F365" s="23">
        <v>649800</v>
      </c>
      <c r="G365" s="17">
        <v>41449</v>
      </c>
      <c r="H365" s="26">
        <v>1</v>
      </c>
      <c r="I365" s="19">
        <v>12.7</v>
      </c>
      <c r="J365" s="25">
        <v>1333</v>
      </c>
      <c r="K365" s="14">
        <v>18</v>
      </c>
      <c r="L365" s="14">
        <v>32</v>
      </c>
      <c r="M365" s="25">
        <v>1349</v>
      </c>
      <c r="N365" s="21">
        <v>2</v>
      </c>
      <c r="O365" s="21">
        <v>0</v>
      </c>
      <c r="P365" s="17">
        <v>43117</v>
      </c>
      <c r="Q365" s="14">
        <v>2</v>
      </c>
      <c r="R365" s="14" t="s">
        <v>339</v>
      </c>
      <c r="S365" s="14"/>
      <c r="T365" s="14"/>
      <c r="U365" s="21" t="s">
        <v>130</v>
      </c>
      <c r="V365" s="21">
        <f>IF(U365="",0,VLOOKUP(U365,Dropdown_Lists!$B$2:$C$31,2,FALSE))</f>
        <v>20</v>
      </c>
      <c r="W365" s="21" t="str">
        <f>IF(U365="","",VLOOKUP(U365,Dropdown_Lists!$B$2:$D$31,3,FALSE))</f>
        <v>Food &amp; Drink</v>
      </c>
      <c r="X365" s="21" t="s">
        <v>44</v>
      </c>
      <c r="Y365" s="21"/>
      <c r="Z365" s="21" t="s">
        <v>54</v>
      </c>
      <c r="AA365" s="21" t="s">
        <v>44</v>
      </c>
      <c r="AB365" s="21" t="str">
        <f t="shared" si="20"/>
        <v/>
      </c>
      <c r="AC365" s="21">
        <v>4</v>
      </c>
      <c r="AD365" s="21">
        <v>5</v>
      </c>
      <c r="AE365" s="21">
        <v>2</v>
      </c>
      <c r="AF365" s="21" t="s">
        <v>44</v>
      </c>
      <c r="AG365" s="21">
        <v>1</v>
      </c>
      <c r="AH365" t="s">
        <v>1212</v>
      </c>
      <c r="AI365" t="s">
        <v>46</v>
      </c>
      <c r="AJ365" t="s">
        <v>97</v>
      </c>
      <c r="AK365" t="s">
        <v>44</v>
      </c>
      <c r="AL365" t="s">
        <v>44</v>
      </c>
    </row>
    <row r="366" spans="1:38" x14ac:dyDescent="0.35">
      <c r="A366" s="14" t="s">
        <v>925</v>
      </c>
      <c r="B366" s="14">
        <v>1800</v>
      </c>
      <c r="C366" s="14" t="s">
        <v>1213</v>
      </c>
      <c r="D366" s="22" t="s">
        <v>1214</v>
      </c>
      <c r="E366" s="14">
        <v>1920</v>
      </c>
      <c r="F366" s="23">
        <v>501700</v>
      </c>
      <c r="G366" s="17">
        <v>39715</v>
      </c>
      <c r="H366" s="26">
        <v>300000</v>
      </c>
      <c r="I366" s="19">
        <v>17.399999999999999</v>
      </c>
      <c r="J366" s="25">
        <v>1111</v>
      </c>
      <c r="K366" s="14">
        <v>31</v>
      </c>
      <c r="L366" s="14">
        <v>32</v>
      </c>
      <c r="M366" s="25">
        <v>1125</v>
      </c>
      <c r="N366" s="21">
        <v>22</v>
      </c>
      <c r="O366" s="21">
        <v>0</v>
      </c>
      <c r="P366" s="17">
        <v>45377</v>
      </c>
      <c r="Q366" s="14">
        <v>2</v>
      </c>
      <c r="R366" s="14" t="s">
        <v>339</v>
      </c>
      <c r="S366" s="14"/>
      <c r="T366" s="14"/>
      <c r="U366" s="21" t="s">
        <v>106</v>
      </c>
      <c r="V366" s="21">
        <f>IF(U366="",0,VLOOKUP(U366,Dropdown_Lists!$B$2:$C$31,2,FALSE))</f>
        <v>15</v>
      </c>
      <c r="W366" s="21" t="str">
        <f>IF(U366="","",VLOOKUP(U366,Dropdown_Lists!$B$2:$D$31,3,FALSE))</f>
        <v>Food &amp; Drink</v>
      </c>
      <c r="X366" s="21" t="s">
        <v>44</v>
      </c>
      <c r="Y366" s="21"/>
      <c r="Z366" s="21" t="s">
        <v>54</v>
      </c>
      <c r="AA366" s="21" t="s">
        <v>44</v>
      </c>
      <c r="AB366" s="21" t="str">
        <f t="shared" si="20"/>
        <v/>
      </c>
      <c r="AC366" s="21">
        <v>5</v>
      </c>
      <c r="AD366" s="21">
        <v>5</v>
      </c>
      <c r="AE366" s="21">
        <v>3</v>
      </c>
      <c r="AF366" s="21" t="s">
        <v>58</v>
      </c>
      <c r="AG366" s="21">
        <v>2</v>
      </c>
      <c r="AH366" t="s">
        <v>1215</v>
      </c>
      <c r="AI366" t="s">
        <v>169</v>
      </c>
      <c r="AJ366" t="s">
        <v>97</v>
      </c>
      <c r="AK366" t="s">
        <v>58</v>
      </c>
      <c r="AL366" t="s">
        <v>58</v>
      </c>
    </row>
    <row r="367" spans="1:38" x14ac:dyDescent="0.35">
      <c r="A367" s="14" t="s">
        <v>925</v>
      </c>
      <c r="B367" s="14">
        <v>1800</v>
      </c>
      <c r="C367" s="14" t="s">
        <v>1216</v>
      </c>
      <c r="D367" s="22" t="s">
        <v>1217</v>
      </c>
      <c r="E367" s="14">
        <v>1920</v>
      </c>
      <c r="F367" s="23">
        <v>250700</v>
      </c>
      <c r="G367" s="17">
        <v>42934</v>
      </c>
      <c r="H367" s="26">
        <v>1</v>
      </c>
      <c r="I367" s="19">
        <v>8.6</v>
      </c>
      <c r="J367" s="25">
        <v>984</v>
      </c>
      <c r="K367" s="14">
        <v>14</v>
      </c>
      <c r="L367" s="14">
        <v>33</v>
      </c>
      <c r="M367" s="25">
        <v>815</v>
      </c>
      <c r="N367" s="21">
        <v>4</v>
      </c>
      <c r="O367" s="21">
        <v>0</v>
      </c>
      <c r="P367" s="17">
        <v>43599</v>
      </c>
      <c r="Q367" s="14">
        <v>1</v>
      </c>
      <c r="R367" s="14" t="s">
        <v>339</v>
      </c>
      <c r="S367" s="14"/>
      <c r="T367" s="14"/>
      <c r="U367" s="21" t="s">
        <v>444</v>
      </c>
      <c r="V367" s="21">
        <f>IF(U367="",0,VLOOKUP(U367,Dropdown_Lists!$B$2:$C$31,2,FALSE))</f>
        <v>16</v>
      </c>
      <c r="W367" s="21" t="str">
        <f>IF(U367="","",VLOOKUP(U367,Dropdown_Lists!$B$2:$D$31,3,FALSE))</f>
        <v>Professional Services</v>
      </c>
      <c r="X367" s="21" t="s">
        <v>44</v>
      </c>
      <c r="Y367" s="21" t="s">
        <v>1848</v>
      </c>
      <c r="Z367" s="21" t="s">
        <v>332</v>
      </c>
      <c r="AA367" s="21" t="s">
        <v>44</v>
      </c>
      <c r="AB367" s="21" t="str">
        <f t="shared" si="20"/>
        <v/>
      </c>
      <c r="AC367" s="21">
        <v>4</v>
      </c>
      <c r="AD367" s="21">
        <v>5</v>
      </c>
      <c r="AE367" s="21">
        <v>3</v>
      </c>
      <c r="AF367" s="21" t="s">
        <v>44</v>
      </c>
      <c r="AG367" s="21">
        <v>2</v>
      </c>
      <c r="AH367" t="s">
        <v>1218</v>
      </c>
      <c r="AI367" t="s">
        <v>46</v>
      </c>
      <c r="AJ367" t="s">
        <v>57</v>
      </c>
      <c r="AK367" t="s">
        <v>44</v>
      </c>
      <c r="AL367" t="s">
        <v>44</v>
      </c>
    </row>
    <row r="368" spans="1:38" x14ac:dyDescent="0.35">
      <c r="A368" s="14" t="s">
        <v>925</v>
      </c>
      <c r="B368" s="14">
        <v>1800</v>
      </c>
      <c r="C368" s="14" t="s">
        <v>1219</v>
      </c>
      <c r="D368" s="22" t="s">
        <v>1220</v>
      </c>
      <c r="E368" s="14">
        <v>1920</v>
      </c>
      <c r="F368" s="23">
        <v>392400</v>
      </c>
      <c r="G368" s="17">
        <v>35153</v>
      </c>
      <c r="H368" s="26">
        <v>1</v>
      </c>
      <c r="I368" s="19">
        <v>29.9</v>
      </c>
      <c r="J368" s="25">
        <v>934</v>
      </c>
      <c r="K368" s="14">
        <v>14</v>
      </c>
      <c r="L368" s="14">
        <v>32</v>
      </c>
      <c r="M368" s="25">
        <v>771</v>
      </c>
      <c r="N368" s="21">
        <v>3</v>
      </c>
      <c r="O368" s="21">
        <v>0</v>
      </c>
      <c r="P368" s="17">
        <v>41848</v>
      </c>
      <c r="Q368" s="14">
        <v>0</v>
      </c>
      <c r="R368" s="14" t="s">
        <v>339</v>
      </c>
      <c r="S368" s="14"/>
      <c r="T368" s="14"/>
      <c r="U368" s="21" t="s">
        <v>179</v>
      </c>
      <c r="V368" s="21">
        <f>IF(U368="",0,VLOOKUP(U368,Dropdown_Lists!$B$2:$C$31,2,FALSE))</f>
        <v>22</v>
      </c>
      <c r="W368" s="21" t="str">
        <f>IF(U368="","",VLOOKUP(U368,Dropdown_Lists!$B$2:$D$31,3,FALSE))</f>
        <v>Arts &amp; Culture</v>
      </c>
      <c r="X368" s="21" t="s">
        <v>44</v>
      </c>
      <c r="Y368" s="21"/>
      <c r="Z368" s="21" t="s">
        <v>54</v>
      </c>
      <c r="AA368" s="21" t="s">
        <v>44</v>
      </c>
      <c r="AB368" s="21" t="str">
        <f t="shared" si="20"/>
        <v/>
      </c>
      <c r="AC368" s="21">
        <v>3</v>
      </c>
      <c r="AD368" s="21">
        <v>4</v>
      </c>
      <c r="AE368" s="21">
        <v>2</v>
      </c>
      <c r="AF368" s="21" t="s">
        <v>44</v>
      </c>
      <c r="AG368" s="21">
        <v>4</v>
      </c>
      <c r="AH368" t="s">
        <v>1221</v>
      </c>
      <c r="AI368" t="s">
        <v>46</v>
      </c>
      <c r="AJ368" t="s">
        <v>97</v>
      </c>
      <c r="AK368" t="s">
        <v>44</v>
      </c>
      <c r="AL368" t="s">
        <v>44</v>
      </c>
    </row>
    <row r="369" spans="1:38" x14ac:dyDescent="0.35">
      <c r="A369" s="14" t="s">
        <v>925</v>
      </c>
      <c r="B369" s="14">
        <v>1800</v>
      </c>
      <c r="C369" s="14" t="s">
        <v>1222</v>
      </c>
      <c r="D369" s="22" t="s">
        <v>1223</v>
      </c>
      <c r="E369" s="14">
        <v>1920</v>
      </c>
      <c r="F369" s="23">
        <v>382400</v>
      </c>
      <c r="G369" s="17">
        <v>37424</v>
      </c>
      <c r="H369" s="26">
        <v>68500</v>
      </c>
      <c r="I369" s="19">
        <v>23.7</v>
      </c>
      <c r="J369" s="25">
        <v>817</v>
      </c>
      <c r="K369" s="14">
        <v>14</v>
      </c>
      <c r="L369" s="14">
        <v>32</v>
      </c>
      <c r="M369" s="25">
        <v>814</v>
      </c>
      <c r="N369" s="21">
        <v>0</v>
      </c>
      <c r="O369" s="21">
        <v>0</v>
      </c>
      <c r="P369" s="17"/>
      <c r="Q369" s="14">
        <v>3</v>
      </c>
      <c r="R369" s="14" t="s">
        <v>339</v>
      </c>
      <c r="S369" s="14"/>
      <c r="T369" s="14"/>
      <c r="U369" s="21" t="s">
        <v>1224</v>
      </c>
      <c r="V369" s="21">
        <f>IF(U369="",0,VLOOKUP(U369,Dropdown_Lists!$B$2:$C$31,2,FALSE))</f>
        <v>24</v>
      </c>
      <c r="W369" s="21" t="str">
        <f>IF(U369="","",VLOOKUP(U369,Dropdown_Lists!$B$2:$D$31,3,FALSE))</f>
        <v>Civic &amp; Institutional</v>
      </c>
      <c r="X369" s="21" t="s">
        <v>44</v>
      </c>
      <c r="Y369" s="21"/>
      <c r="Z369" s="21" t="s">
        <v>54</v>
      </c>
      <c r="AA369" s="21" t="s">
        <v>44</v>
      </c>
      <c r="AB369" s="21" t="str">
        <f t="shared" si="20"/>
        <v/>
      </c>
      <c r="AC369" s="21">
        <v>3</v>
      </c>
      <c r="AD369" s="21">
        <v>3</v>
      </c>
      <c r="AE369" s="21">
        <v>1</v>
      </c>
      <c r="AF369" s="21" t="s">
        <v>44</v>
      </c>
      <c r="AG369" s="21">
        <v>3</v>
      </c>
      <c r="AH369" t="s">
        <v>1225</v>
      </c>
      <c r="AI369" t="s">
        <v>46</v>
      </c>
      <c r="AJ369" t="s">
        <v>57</v>
      </c>
      <c r="AK369" t="s">
        <v>44</v>
      </c>
      <c r="AL369" t="s">
        <v>58</v>
      </c>
    </row>
    <row r="370" spans="1:38" x14ac:dyDescent="0.35">
      <c r="A370" s="14" t="s">
        <v>925</v>
      </c>
      <c r="B370" s="14">
        <v>1800</v>
      </c>
      <c r="C370" s="14" t="s">
        <v>1226</v>
      </c>
      <c r="D370" s="22" t="s">
        <v>1227</v>
      </c>
      <c r="E370" s="14">
        <v>1920</v>
      </c>
      <c r="F370" s="23">
        <v>376200</v>
      </c>
      <c r="G370" s="17">
        <v>37424</v>
      </c>
      <c r="H370" s="26">
        <v>68500</v>
      </c>
      <c r="I370" s="19">
        <v>23.7</v>
      </c>
      <c r="J370" s="25">
        <v>724</v>
      </c>
      <c r="K370" s="14">
        <v>14</v>
      </c>
      <c r="L370" s="14">
        <v>32</v>
      </c>
      <c r="M370" s="25">
        <v>790</v>
      </c>
      <c r="N370" s="21">
        <v>6</v>
      </c>
      <c r="O370" s="21">
        <v>0</v>
      </c>
      <c r="P370" s="17">
        <v>45224</v>
      </c>
      <c r="Q370" s="14">
        <v>2</v>
      </c>
      <c r="R370" s="14" t="s">
        <v>339</v>
      </c>
      <c r="S370" s="14"/>
      <c r="T370" s="14"/>
      <c r="U370" s="21" t="s">
        <v>106</v>
      </c>
      <c r="V370" s="21">
        <f>IF(U370="",0,VLOOKUP(U370,Dropdown_Lists!$B$2:$C$31,2,FALSE))</f>
        <v>15</v>
      </c>
      <c r="W370" s="21" t="str">
        <f>IF(U370="","",VLOOKUP(U370,Dropdown_Lists!$B$2:$D$31,3,FALSE))</f>
        <v>Food &amp; Drink</v>
      </c>
      <c r="X370" s="21" t="s">
        <v>44</v>
      </c>
      <c r="Y370" s="21"/>
      <c r="Z370" s="21" t="s">
        <v>54</v>
      </c>
      <c r="AA370" s="21" t="s">
        <v>44</v>
      </c>
      <c r="AB370" s="21" t="str">
        <f t="shared" si="20"/>
        <v/>
      </c>
      <c r="AC370" s="21">
        <v>4</v>
      </c>
      <c r="AD370" s="21">
        <v>5</v>
      </c>
      <c r="AE370" s="21">
        <v>3</v>
      </c>
      <c r="AF370" s="21" t="s">
        <v>44</v>
      </c>
      <c r="AG370" s="21">
        <v>3</v>
      </c>
      <c r="AH370" t="s">
        <v>1225</v>
      </c>
      <c r="AI370" t="s">
        <v>46</v>
      </c>
      <c r="AJ370" t="s">
        <v>57</v>
      </c>
      <c r="AK370" t="s">
        <v>44</v>
      </c>
      <c r="AL370" t="s">
        <v>58</v>
      </c>
    </row>
    <row r="371" spans="1:38" x14ac:dyDescent="0.35">
      <c r="A371" s="14" t="s">
        <v>925</v>
      </c>
      <c r="B371" s="14">
        <v>1800</v>
      </c>
      <c r="C371" s="14" t="s">
        <v>1228</v>
      </c>
      <c r="D371" s="22" t="s">
        <v>1229</v>
      </c>
      <c r="E371" s="14">
        <v>1915</v>
      </c>
      <c r="F371" s="23">
        <v>324200</v>
      </c>
      <c r="G371" s="17">
        <v>41680</v>
      </c>
      <c r="H371" s="26">
        <v>275000</v>
      </c>
      <c r="I371" s="19">
        <v>12.1</v>
      </c>
      <c r="J371" s="25">
        <v>819</v>
      </c>
      <c r="K371" s="14">
        <v>14</v>
      </c>
      <c r="L371" s="14">
        <v>32</v>
      </c>
      <c r="M371" s="25">
        <v>560</v>
      </c>
      <c r="N371" s="21">
        <v>0</v>
      </c>
      <c r="O371" s="21">
        <v>0</v>
      </c>
      <c r="P371" s="17"/>
      <c r="Q371" s="14">
        <v>6</v>
      </c>
      <c r="R371" s="14" t="s">
        <v>339</v>
      </c>
      <c r="S371" s="14"/>
      <c r="T371" s="14"/>
      <c r="U371" s="21" t="s">
        <v>439</v>
      </c>
      <c r="V371" s="21">
        <f>IF(U371="",0,VLOOKUP(U371,Dropdown_Lists!$B$2:$C$31,2,FALSE))</f>
        <v>23</v>
      </c>
      <c r="W371" s="21" t="str">
        <f>IF(U371="","",VLOOKUP(U371,Dropdown_Lists!$B$2:$D$31,3,FALSE))</f>
        <v>Grocery &amp; Market</v>
      </c>
      <c r="X371" s="21" t="s">
        <v>44</v>
      </c>
      <c r="Y371" s="21"/>
      <c r="Z371" s="21" t="s">
        <v>54</v>
      </c>
      <c r="AA371" s="21" t="s">
        <v>44</v>
      </c>
      <c r="AB371" s="21" t="str">
        <f t="shared" si="20"/>
        <v/>
      </c>
      <c r="AC371" s="21">
        <v>4</v>
      </c>
      <c r="AD371" s="21">
        <v>5</v>
      </c>
      <c r="AE371" s="21">
        <v>3</v>
      </c>
      <c r="AF371" s="21" t="s">
        <v>44</v>
      </c>
      <c r="AG371" s="21">
        <v>2</v>
      </c>
      <c r="AH371" t="s">
        <v>1132</v>
      </c>
      <c r="AI371" t="s">
        <v>46</v>
      </c>
      <c r="AJ371" t="s">
        <v>57</v>
      </c>
      <c r="AK371" t="s">
        <v>44</v>
      </c>
      <c r="AL371" t="s">
        <v>58</v>
      </c>
    </row>
    <row r="372" spans="1:38" x14ac:dyDescent="0.35">
      <c r="A372" s="14" t="s">
        <v>925</v>
      </c>
      <c r="B372" s="14">
        <v>1800</v>
      </c>
      <c r="C372" s="14" t="s">
        <v>1230</v>
      </c>
      <c r="D372" s="22" t="s">
        <v>1231</v>
      </c>
      <c r="E372" s="14">
        <v>1915</v>
      </c>
      <c r="F372" s="23">
        <v>345100</v>
      </c>
      <c r="G372" s="17">
        <v>43031</v>
      </c>
      <c r="H372" s="26">
        <v>320000</v>
      </c>
      <c r="I372" s="19">
        <v>8.4</v>
      </c>
      <c r="J372" s="25">
        <v>739</v>
      </c>
      <c r="K372" s="14">
        <v>14</v>
      </c>
      <c r="L372" s="14">
        <v>33</v>
      </c>
      <c r="M372" s="25">
        <v>505</v>
      </c>
      <c r="N372" s="21">
        <v>1</v>
      </c>
      <c r="O372" s="21">
        <v>0</v>
      </c>
      <c r="P372" s="17">
        <v>40837</v>
      </c>
      <c r="Q372" s="14">
        <v>6</v>
      </c>
      <c r="R372" s="14" t="s">
        <v>339</v>
      </c>
      <c r="S372" s="14"/>
      <c r="T372" s="14"/>
      <c r="U372" s="21" t="s">
        <v>444</v>
      </c>
      <c r="V372" s="21">
        <f>IF(U372="",0,VLOOKUP(U372,Dropdown_Lists!$B$2:$C$31,2,FALSE))</f>
        <v>16</v>
      </c>
      <c r="W372" s="21" t="str">
        <f>IF(U372="","",VLOOKUP(U372,Dropdown_Lists!$B$2:$D$31,3,FALSE))</f>
        <v>Professional Services</v>
      </c>
      <c r="X372" s="21" t="s">
        <v>44</v>
      </c>
      <c r="Y372" s="21"/>
      <c r="Z372" s="21" t="s">
        <v>54</v>
      </c>
      <c r="AA372" s="21" t="s">
        <v>44</v>
      </c>
      <c r="AB372" s="21" t="str">
        <f t="shared" si="20"/>
        <v/>
      </c>
      <c r="AC372" s="21">
        <v>5</v>
      </c>
      <c r="AD372" s="21">
        <v>5</v>
      </c>
      <c r="AE372" s="21">
        <v>3</v>
      </c>
      <c r="AF372" s="21" t="s">
        <v>44</v>
      </c>
      <c r="AG372" s="21">
        <v>3</v>
      </c>
      <c r="AH372" t="s">
        <v>1197</v>
      </c>
      <c r="AI372" t="s">
        <v>730</v>
      </c>
      <c r="AJ372" t="s">
        <v>97</v>
      </c>
      <c r="AK372" t="s">
        <v>58</v>
      </c>
      <c r="AL372" t="s">
        <v>58</v>
      </c>
    </row>
    <row r="373" spans="1:38" s="12" customFormat="1" x14ac:dyDescent="0.35">
      <c r="A373" s="14" t="s">
        <v>925</v>
      </c>
      <c r="B373" s="14">
        <v>1800</v>
      </c>
      <c r="C373" s="14" t="s">
        <v>1232</v>
      </c>
      <c r="D373" s="22" t="s">
        <v>1233</v>
      </c>
      <c r="E373" s="14">
        <v>1915</v>
      </c>
      <c r="F373" s="23">
        <v>523600</v>
      </c>
      <c r="G373" s="17">
        <v>41256</v>
      </c>
      <c r="H373" s="26">
        <v>380000</v>
      </c>
      <c r="I373" s="19">
        <v>13.2</v>
      </c>
      <c r="J373" s="25">
        <v>858</v>
      </c>
      <c r="K373" s="14">
        <v>14</v>
      </c>
      <c r="L373" s="14">
        <v>33</v>
      </c>
      <c r="M373" s="25">
        <v>930</v>
      </c>
      <c r="N373" s="21">
        <v>0</v>
      </c>
      <c r="O373" s="21">
        <v>0</v>
      </c>
      <c r="P373" s="17"/>
      <c r="Q373" s="14">
        <v>1</v>
      </c>
      <c r="R373" s="14" t="s">
        <v>339</v>
      </c>
      <c r="S373" s="14"/>
      <c r="T373" s="14"/>
      <c r="U373" s="21"/>
      <c r="V373" s="21">
        <f>IF(U373="",0,VLOOKUP(U373,Dropdown_Lists!$B$2:$C$31,2,FALSE))</f>
        <v>0</v>
      </c>
      <c r="W373" s="21" t="str">
        <f>IF(U373="","",VLOOKUP(U373,Dropdown_Lists!$B$2:$D$31,3,FALSE))</f>
        <v/>
      </c>
      <c r="X373" s="21" t="s">
        <v>44</v>
      </c>
      <c r="Y373" s="21"/>
      <c r="Z373" s="21" t="str">
        <f>IF(U373="Vacant","Vacant","")</f>
        <v/>
      </c>
      <c r="AA373" s="21"/>
      <c r="AB373" s="21" t="str">
        <f t="shared" si="20"/>
        <v/>
      </c>
      <c r="AC373" s="21"/>
      <c r="AD373" s="21"/>
      <c r="AE373" s="21" t="str">
        <f>IF(U373="Vacant","","")</f>
        <v/>
      </c>
      <c r="AF373" s="21" t="str">
        <f>IF(U373="Vacant","No","")</f>
        <v/>
      </c>
      <c r="AG373" s="21" t="str">
        <f>IF(U373="Vacant","6 N/A","")</f>
        <v/>
      </c>
      <c r="AH373" t="s">
        <v>1234</v>
      </c>
      <c r="AI373" t="s">
        <v>46</v>
      </c>
      <c r="AJ373" t="s">
        <v>97</v>
      </c>
      <c r="AK373" t="s">
        <v>44</v>
      </c>
      <c r="AL373" t="s">
        <v>44</v>
      </c>
    </row>
    <row r="374" spans="1:38" x14ac:dyDescent="0.35">
      <c r="A374" s="14" t="s">
        <v>925</v>
      </c>
      <c r="B374" s="14">
        <v>1900</v>
      </c>
      <c r="C374" s="14" t="s">
        <v>1235</v>
      </c>
      <c r="D374" s="22" t="s">
        <v>1236</v>
      </c>
      <c r="E374" s="14">
        <v>1915</v>
      </c>
      <c r="F374" s="23">
        <v>624300</v>
      </c>
      <c r="G374" s="17">
        <v>40094</v>
      </c>
      <c r="H374" s="26">
        <v>300000</v>
      </c>
      <c r="I374" s="19">
        <v>16.399999999999999</v>
      </c>
      <c r="J374" s="25">
        <v>1279</v>
      </c>
      <c r="K374" s="14">
        <v>19</v>
      </c>
      <c r="L374" s="14">
        <v>37</v>
      </c>
      <c r="M374" s="25">
        <v>1321</v>
      </c>
      <c r="N374" s="21">
        <v>1</v>
      </c>
      <c r="O374" s="21">
        <v>0</v>
      </c>
      <c r="P374" s="17">
        <v>40006</v>
      </c>
      <c r="Q374" s="14">
        <v>2</v>
      </c>
      <c r="R374" s="14" t="s">
        <v>339</v>
      </c>
      <c r="S374" s="14"/>
      <c r="T374" s="14"/>
      <c r="U374" s="21" t="s">
        <v>660</v>
      </c>
      <c r="V374" s="21">
        <f>IF(U374="",0,VLOOKUP(U374,Dropdown_Lists!$B$2:$C$31,2,FALSE))</f>
        <v>23</v>
      </c>
      <c r="W374" s="21" t="str">
        <f>IF(U374="","",VLOOKUP(U374,Dropdown_Lists!$B$2:$D$31,3,FALSE))</f>
        <v>Grocery &amp; Market</v>
      </c>
      <c r="X374" s="21" t="s">
        <v>44</v>
      </c>
      <c r="Y374" s="21"/>
      <c r="Z374" s="21" t="s">
        <v>54</v>
      </c>
      <c r="AA374" s="21" t="s">
        <v>44</v>
      </c>
      <c r="AB374" s="21" t="str">
        <f t="shared" ref="AB374:AB396" si="21">IF(U374="Vacant","Vacant","")</f>
        <v/>
      </c>
      <c r="AC374" s="21">
        <v>2</v>
      </c>
      <c r="AD374" s="21">
        <v>3</v>
      </c>
      <c r="AE374" s="21">
        <v>1</v>
      </c>
      <c r="AF374" s="21" t="s">
        <v>44</v>
      </c>
      <c r="AG374" s="21">
        <v>2</v>
      </c>
      <c r="AH374" t="s">
        <v>1237</v>
      </c>
      <c r="AI374" t="s">
        <v>46</v>
      </c>
      <c r="AJ374" t="s">
        <v>97</v>
      </c>
      <c r="AK374" t="s">
        <v>44</v>
      </c>
      <c r="AL374" t="s">
        <v>44</v>
      </c>
    </row>
    <row r="375" spans="1:38" x14ac:dyDescent="0.35">
      <c r="A375" s="14" t="s">
        <v>925</v>
      </c>
      <c r="B375" s="14">
        <v>1900</v>
      </c>
      <c r="C375" s="14" t="s">
        <v>1238</v>
      </c>
      <c r="D375" s="22" t="s">
        <v>1239</v>
      </c>
      <c r="E375" s="14">
        <v>1915</v>
      </c>
      <c r="F375" s="23">
        <v>472100</v>
      </c>
      <c r="G375" s="17">
        <v>44455</v>
      </c>
      <c r="H375" s="26">
        <v>390000</v>
      </c>
      <c r="I375" s="19">
        <v>4.5</v>
      </c>
      <c r="J375" s="25">
        <v>1048</v>
      </c>
      <c r="K375" s="14">
        <v>18</v>
      </c>
      <c r="L375" s="14">
        <v>37</v>
      </c>
      <c r="M375" s="25">
        <v>979</v>
      </c>
      <c r="N375" s="21">
        <v>3</v>
      </c>
      <c r="O375" s="21">
        <v>0</v>
      </c>
      <c r="P375" s="17">
        <v>45844</v>
      </c>
      <c r="Q375" s="14">
        <v>3</v>
      </c>
      <c r="R375" s="14" t="s">
        <v>339</v>
      </c>
      <c r="S375" s="14"/>
      <c r="T375" s="14"/>
      <c r="U375" s="21" t="s">
        <v>439</v>
      </c>
      <c r="V375" s="21">
        <f>IF(U375="",0,VLOOKUP(U375,Dropdown_Lists!$B$2:$C$31,2,FALSE))</f>
        <v>23</v>
      </c>
      <c r="W375" s="21" t="str">
        <f>IF(U375="","",VLOOKUP(U375,Dropdown_Lists!$B$2:$D$31,3,FALSE))</f>
        <v>Grocery &amp; Market</v>
      </c>
      <c r="X375" s="21" t="s">
        <v>44</v>
      </c>
      <c r="Y375" s="21"/>
      <c r="Z375" s="21" t="s">
        <v>54</v>
      </c>
      <c r="AA375" s="21" t="s">
        <v>44</v>
      </c>
      <c r="AB375" s="21" t="str">
        <f t="shared" si="21"/>
        <v/>
      </c>
      <c r="AC375" s="21">
        <v>3</v>
      </c>
      <c r="AD375" s="21">
        <v>4</v>
      </c>
      <c r="AE375" s="21">
        <v>2</v>
      </c>
      <c r="AF375" s="21" t="s">
        <v>58</v>
      </c>
      <c r="AG375" s="21">
        <v>3</v>
      </c>
      <c r="AH375" t="s">
        <v>1240</v>
      </c>
      <c r="AI375" t="s">
        <v>46</v>
      </c>
      <c r="AJ375" t="s">
        <v>57</v>
      </c>
      <c r="AK375" t="s">
        <v>44</v>
      </c>
      <c r="AL375" t="s">
        <v>58</v>
      </c>
    </row>
    <row r="376" spans="1:38" x14ac:dyDescent="0.35">
      <c r="A376" s="14" t="s">
        <v>925</v>
      </c>
      <c r="B376" s="14">
        <v>1900</v>
      </c>
      <c r="C376" s="14" t="s">
        <v>1241</v>
      </c>
      <c r="D376" s="22" t="s">
        <v>1242</v>
      </c>
      <c r="E376" s="14">
        <v>1915</v>
      </c>
      <c r="F376" s="23">
        <v>445100</v>
      </c>
      <c r="G376" s="17">
        <v>37466</v>
      </c>
      <c r="H376" s="26">
        <v>1</v>
      </c>
      <c r="I376" s="19">
        <v>23.6</v>
      </c>
      <c r="J376" s="25">
        <v>862</v>
      </c>
      <c r="K376" s="14">
        <v>18</v>
      </c>
      <c r="L376" s="14">
        <v>36</v>
      </c>
      <c r="M376" s="25">
        <v>755</v>
      </c>
      <c r="N376" s="21">
        <v>9</v>
      </c>
      <c r="O376" s="21">
        <v>0</v>
      </c>
      <c r="P376" s="17">
        <v>43864</v>
      </c>
      <c r="Q376" s="14">
        <v>3</v>
      </c>
      <c r="R376" s="14" t="s">
        <v>339</v>
      </c>
      <c r="S376" s="14"/>
      <c r="T376" s="14"/>
      <c r="U376" s="21" t="s">
        <v>444</v>
      </c>
      <c r="V376" s="21">
        <f>IF(U376="",0,VLOOKUP(U376,Dropdown_Lists!$B$2:$C$31,2,FALSE))</f>
        <v>16</v>
      </c>
      <c r="W376" s="21" t="str">
        <f>IF(U376="","",VLOOKUP(U376,Dropdown_Lists!$B$2:$D$31,3,FALSE))</f>
        <v>Professional Services</v>
      </c>
      <c r="X376" s="21" t="s">
        <v>44</v>
      </c>
      <c r="Y376" s="21"/>
      <c r="Z376" s="21" t="s">
        <v>54</v>
      </c>
      <c r="AA376" s="21" t="s">
        <v>44</v>
      </c>
      <c r="AB376" s="21" t="str">
        <f t="shared" si="21"/>
        <v/>
      </c>
      <c r="AC376" s="21">
        <v>5</v>
      </c>
      <c r="AD376" s="21">
        <v>5</v>
      </c>
      <c r="AE376" s="21">
        <v>1</v>
      </c>
      <c r="AF376" s="21" t="s">
        <v>44</v>
      </c>
      <c r="AG376" s="21">
        <v>2</v>
      </c>
      <c r="AH376" t="s">
        <v>1243</v>
      </c>
      <c r="AI376" t="s">
        <v>46</v>
      </c>
      <c r="AJ376" t="s">
        <v>97</v>
      </c>
      <c r="AK376" t="s">
        <v>44</v>
      </c>
      <c r="AL376" t="s">
        <v>44</v>
      </c>
    </row>
    <row r="377" spans="1:38" x14ac:dyDescent="0.35">
      <c r="A377" s="14" t="s">
        <v>925</v>
      </c>
      <c r="B377" s="14">
        <v>1900</v>
      </c>
      <c r="C377" s="14" t="s">
        <v>1244</v>
      </c>
      <c r="D377" s="22" t="s">
        <v>1245</v>
      </c>
      <c r="E377" s="14">
        <v>1915</v>
      </c>
      <c r="F377" s="23">
        <v>478700</v>
      </c>
      <c r="G377" s="17">
        <v>45557</v>
      </c>
      <c r="H377" s="26">
        <v>1</v>
      </c>
      <c r="I377" s="19">
        <v>1.4</v>
      </c>
      <c r="J377" s="25">
        <v>938</v>
      </c>
      <c r="K377" s="14">
        <v>18</v>
      </c>
      <c r="L377" s="14">
        <v>35</v>
      </c>
      <c r="M377" s="25">
        <v>841</v>
      </c>
      <c r="N377" s="21">
        <v>0</v>
      </c>
      <c r="O377" s="21">
        <v>0</v>
      </c>
      <c r="P377" s="17"/>
      <c r="Q377" s="14">
        <v>0</v>
      </c>
      <c r="R377" s="14" t="s">
        <v>339</v>
      </c>
      <c r="S377" s="14"/>
      <c r="T377" s="14"/>
      <c r="U377" s="21" t="s">
        <v>444</v>
      </c>
      <c r="V377" s="21">
        <f>IF(U377="",0,VLOOKUP(U377,Dropdown_Lists!$B$2:$C$31,2,FALSE))</f>
        <v>16</v>
      </c>
      <c r="W377" s="21" t="str">
        <f>IF(U377="","",VLOOKUP(U377,Dropdown_Lists!$B$2:$D$31,3,FALSE))</f>
        <v>Professional Services</v>
      </c>
      <c r="X377" s="21" t="s">
        <v>44</v>
      </c>
      <c r="Y377" s="21"/>
      <c r="Z377" s="21" t="s">
        <v>54</v>
      </c>
      <c r="AA377" s="21" t="s">
        <v>44</v>
      </c>
      <c r="AB377" s="21" t="str">
        <f t="shared" si="21"/>
        <v/>
      </c>
      <c r="AC377" s="21">
        <v>4</v>
      </c>
      <c r="AD377" s="21">
        <v>5</v>
      </c>
      <c r="AE377" s="21">
        <v>1</v>
      </c>
      <c r="AF377" s="21" t="s">
        <v>44</v>
      </c>
      <c r="AG377" s="21">
        <v>2</v>
      </c>
      <c r="AH377" t="s">
        <v>1246</v>
      </c>
      <c r="AI377" t="s">
        <v>96</v>
      </c>
      <c r="AJ377" t="s">
        <v>97</v>
      </c>
      <c r="AK377" t="s">
        <v>58</v>
      </c>
      <c r="AL377" t="s">
        <v>58</v>
      </c>
    </row>
    <row r="378" spans="1:38" x14ac:dyDescent="0.35">
      <c r="A378" s="14" t="s">
        <v>925</v>
      </c>
      <c r="B378" s="14">
        <v>1900</v>
      </c>
      <c r="C378" s="14" t="s">
        <v>1247</v>
      </c>
      <c r="D378" s="22" t="s">
        <v>1248</v>
      </c>
      <c r="E378" s="14">
        <v>1915</v>
      </c>
      <c r="F378" s="23">
        <v>415600</v>
      </c>
      <c r="G378" s="17">
        <v>24061</v>
      </c>
      <c r="H378" s="26">
        <v>1</v>
      </c>
      <c r="I378" s="19">
        <v>60.3</v>
      </c>
      <c r="J378" s="25">
        <v>940</v>
      </c>
      <c r="K378" s="14">
        <v>18</v>
      </c>
      <c r="L378" s="14">
        <v>36</v>
      </c>
      <c r="M378" s="25">
        <v>825</v>
      </c>
      <c r="N378" s="21">
        <v>2</v>
      </c>
      <c r="O378" s="21">
        <v>0</v>
      </c>
      <c r="P378" s="17">
        <v>45103</v>
      </c>
      <c r="Q378" s="14">
        <v>1</v>
      </c>
      <c r="R378" s="14" t="s">
        <v>339</v>
      </c>
      <c r="S378" s="14"/>
      <c r="T378" s="14"/>
      <c r="U378" s="21" t="s">
        <v>25</v>
      </c>
      <c r="V378" s="21">
        <f>IF(U378="",0,VLOOKUP(U378,Dropdown_Lists!$B$2:$C$31,2,FALSE))</f>
        <v>0</v>
      </c>
      <c r="W378" s="21" t="str">
        <f>IF(U378="","",VLOOKUP(U378,Dropdown_Lists!$B$2:$D$31,3,FALSE))</f>
        <v>Vacant</v>
      </c>
      <c r="X378" s="21" t="s">
        <v>58</v>
      </c>
      <c r="Y378" s="21" t="s">
        <v>74</v>
      </c>
      <c r="Z378" s="21" t="str">
        <f>IF(U378="Vacant","Vacant","")</f>
        <v>Vacant</v>
      </c>
      <c r="AA378" s="21" t="s">
        <v>44</v>
      </c>
      <c r="AB378" s="21" t="str">
        <f t="shared" si="21"/>
        <v>Vacant</v>
      </c>
      <c r="AC378" s="21">
        <v>3</v>
      </c>
      <c r="AD378" s="21">
        <v>4</v>
      </c>
      <c r="AE378" s="21" t="str">
        <f>IF(U378="Vacant","","")</f>
        <v/>
      </c>
      <c r="AF378" s="21" t="str">
        <f>IF(U378="Vacant","No","")</f>
        <v>No</v>
      </c>
      <c r="AG378" s="21" t="str">
        <f>IF(U378="Vacant","6 N/A","")</f>
        <v>6 N/A</v>
      </c>
      <c r="AH378" t="s">
        <v>1249</v>
      </c>
      <c r="AI378" t="s">
        <v>46</v>
      </c>
      <c r="AJ378" t="s">
        <v>97</v>
      </c>
      <c r="AK378" t="s">
        <v>44</v>
      </c>
      <c r="AL378" t="s">
        <v>44</v>
      </c>
    </row>
    <row r="379" spans="1:38" x14ac:dyDescent="0.35">
      <c r="A379" s="14" t="s">
        <v>925</v>
      </c>
      <c r="B379" s="14">
        <v>1900</v>
      </c>
      <c r="C379" s="14" t="s">
        <v>1250</v>
      </c>
      <c r="D379" s="22" t="s">
        <v>1251</v>
      </c>
      <c r="E379" s="14">
        <v>1915</v>
      </c>
      <c r="F379" s="23">
        <v>412400</v>
      </c>
      <c r="G379" s="17">
        <v>44592</v>
      </c>
      <c r="H379" s="26">
        <v>585000</v>
      </c>
      <c r="I379" s="19">
        <v>4.0999999999999996</v>
      </c>
      <c r="J379" s="25">
        <v>869</v>
      </c>
      <c r="K379" s="14">
        <v>18</v>
      </c>
      <c r="L379" s="14">
        <v>35</v>
      </c>
      <c r="M379" s="25">
        <v>841</v>
      </c>
      <c r="N379" s="21">
        <v>4</v>
      </c>
      <c r="O379" s="21">
        <v>0</v>
      </c>
      <c r="P379" s="17">
        <v>40779</v>
      </c>
      <c r="Q379" s="14">
        <v>0</v>
      </c>
      <c r="R379" s="14" t="s">
        <v>339</v>
      </c>
      <c r="S379" s="14"/>
      <c r="T379" s="14"/>
      <c r="U379" s="21" t="s">
        <v>53</v>
      </c>
      <c r="V379" s="21">
        <f>IF(U379="",0,VLOOKUP(U379,Dropdown_Lists!$B$2:$C$31,2,FALSE))</f>
        <v>24</v>
      </c>
      <c r="W379" s="21" t="str">
        <f>IF(U379="","",VLOOKUP(U379,Dropdown_Lists!$B$2:$D$31,3,FALSE))</f>
        <v>Personal Services</v>
      </c>
      <c r="X379" s="21" t="s">
        <v>44</v>
      </c>
      <c r="Y379" s="21"/>
      <c r="Z379" s="21" t="s">
        <v>54</v>
      </c>
      <c r="AA379" s="21" t="s">
        <v>44</v>
      </c>
      <c r="AB379" s="21" t="str">
        <f t="shared" si="21"/>
        <v/>
      </c>
      <c r="AC379" s="21">
        <v>2</v>
      </c>
      <c r="AD379" s="21">
        <v>3</v>
      </c>
      <c r="AE379" s="21">
        <v>1</v>
      </c>
      <c r="AF379" s="21" t="s">
        <v>44</v>
      </c>
      <c r="AG379" s="21">
        <v>2</v>
      </c>
      <c r="AH379" t="s">
        <v>1252</v>
      </c>
      <c r="AI379" t="s">
        <v>46</v>
      </c>
      <c r="AJ379" t="s">
        <v>97</v>
      </c>
      <c r="AK379" t="s">
        <v>44</v>
      </c>
      <c r="AL379" t="s">
        <v>44</v>
      </c>
    </row>
    <row r="380" spans="1:38" x14ac:dyDescent="0.35">
      <c r="A380" s="14" t="s">
        <v>925</v>
      </c>
      <c r="B380" s="14">
        <v>1900</v>
      </c>
      <c r="C380" s="14" t="s">
        <v>1253</v>
      </c>
      <c r="D380" s="22" t="s">
        <v>1254</v>
      </c>
      <c r="E380" s="14">
        <v>1915</v>
      </c>
      <c r="F380" s="23">
        <v>404600</v>
      </c>
      <c r="G380" s="17">
        <v>44691</v>
      </c>
      <c r="H380" s="26">
        <v>545000</v>
      </c>
      <c r="I380" s="19">
        <v>3.8</v>
      </c>
      <c r="J380" s="25">
        <v>869</v>
      </c>
      <c r="K380" s="14">
        <v>18</v>
      </c>
      <c r="L380" s="14">
        <v>35</v>
      </c>
      <c r="M380" s="25">
        <v>739</v>
      </c>
      <c r="N380" s="21">
        <v>0</v>
      </c>
      <c r="O380" s="21">
        <v>0</v>
      </c>
      <c r="P380" s="17"/>
      <c r="Q380" s="14">
        <v>1</v>
      </c>
      <c r="R380" s="14" t="s">
        <v>339</v>
      </c>
      <c r="S380" s="14"/>
      <c r="T380" s="14"/>
      <c r="U380" s="21" t="s">
        <v>405</v>
      </c>
      <c r="V380" s="21">
        <f>IF(U380="",0,VLOOKUP(U380,Dropdown_Lists!$B$2:$C$31,2,FALSE))</f>
        <v>22</v>
      </c>
      <c r="W380" s="21" t="str">
        <f>IF(U380="","",VLOOKUP(U380,Dropdown_Lists!$B$2:$D$31,3,FALSE))</f>
        <v>Retail Goods</v>
      </c>
      <c r="X380" s="21" t="s">
        <v>44</v>
      </c>
      <c r="Y380" s="21" t="s">
        <v>1848</v>
      </c>
      <c r="Z380" s="21" t="s">
        <v>54</v>
      </c>
      <c r="AA380" s="21" t="s">
        <v>44</v>
      </c>
      <c r="AB380" s="21" t="str">
        <f t="shared" si="21"/>
        <v/>
      </c>
      <c r="AC380" s="21">
        <v>5</v>
      </c>
      <c r="AD380" s="21">
        <v>5</v>
      </c>
      <c r="AE380" s="21">
        <v>2</v>
      </c>
      <c r="AF380" s="21" t="s">
        <v>44</v>
      </c>
      <c r="AG380" s="21">
        <v>3</v>
      </c>
      <c r="AH380" t="s">
        <v>1255</v>
      </c>
      <c r="AI380" t="s">
        <v>429</v>
      </c>
      <c r="AJ380" t="s">
        <v>57</v>
      </c>
      <c r="AK380" t="s">
        <v>58</v>
      </c>
      <c r="AL380" t="s">
        <v>44</v>
      </c>
    </row>
    <row r="381" spans="1:38" x14ac:dyDescent="0.35">
      <c r="A381" s="14" t="s">
        <v>925</v>
      </c>
      <c r="B381" s="14">
        <v>1900</v>
      </c>
      <c r="C381" s="14" t="s">
        <v>1256</v>
      </c>
      <c r="D381" s="22" t="s">
        <v>1257</v>
      </c>
      <c r="E381" s="14">
        <v>1915</v>
      </c>
      <c r="F381" s="23">
        <v>476000</v>
      </c>
      <c r="G381" s="17">
        <v>44559</v>
      </c>
      <c r="H381" s="26">
        <v>535000</v>
      </c>
      <c r="I381" s="19">
        <v>4.2</v>
      </c>
      <c r="J381" s="25">
        <v>869</v>
      </c>
      <c r="K381" s="14">
        <v>18</v>
      </c>
      <c r="L381" s="14">
        <v>35</v>
      </c>
      <c r="M381" s="25">
        <v>811</v>
      </c>
      <c r="N381" s="21">
        <v>12</v>
      </c>
      <c r="O381" s="21">
        <v>0</v>
      </c>
      <c r="P381" s="17">
        <v>45182</v>
      </c>
      <c r="Q381" s="14">
        <v>1</v>
      </c>
      <c r="R381" s="14" t="s">
        <v>339</v>
      </c>
      <c r="S381" s="14"/>
      <c r="T381" s="14"/>
      <c r="U381" s="21" t="s">
        <v>53</v>
      </c>
      <c r="V381" s="21">
        <f>IF(U381="",0,VLOOKUP(U381,Dropdown_Lists!$B$2:$C$31,2,FALSE))</f>
        <v>24</v>
      </c>
      <c r="W381" s="21" t="str">
        <f>IF(U381="","",VLOOKUP(U381,Dropdown_Lists!$B$2:$D$31,3,FALSE))</f>
        <v>Personal Services</v>
      </c>
      <c r="X381" s="21" t="s">
        <v>44</v>
      </c>
      <c r="Y381" s="21"/>
      <c r="Z381" s="21" t="s">
        <v>54</v>
      </c>
      <c r="AA381" s="21" t="s">
        <v>44</v>
      </c>
      <c r="AB381" s="21" t="str">
        <f t="shared" si="21"/>
        <v/>
      </c>
      <c r="AC381" s="21">
        <v>4</v>
      </c>
      <c r="AD381" s="21">
        <v>4</v>
      </c>
      <c r="AE381" s="21">
        <v>3</v>
      </c>
      <c r="AF381" s="21" t="s">
        <v>44</v>
      </c>
      <c r="AG381" s="21">
        <v>3</v>
      </c>
      <c r="AH381" t="s">
        <v>1258</v>
      </c>
      <c r="AI381" t="s">
        <v>46</v>
      </c>
      <c r="AJ381" t="s">
        <v>97</v>
      </c>
      <c r="AK381" t="s">
        <v>44</v>
      </c>
      <c r="AL381" t="s">
        <v>58</v>
      </c>
    </row>
    <row r="382" spans="1:38" x14ac:dyDescent="0.35">
      <c r="A382" s="14" t="s">
        <v>925</v>
      </c>
      <c r="B382" s="14">
        <v>1900</v>
      </c>
      <c r="C382" s="14" t="s">
        <v>1259</v>
      </c>
      <c r="D382" s="22" t="s">
        <v>1260</v>
      </c>
      <c r="E382" s="14">
        <v>1915</v>
      </c>
      <c r="F382" s="23">
        <v>891600</v>
      </c>
      <c r="G382" s="17">
        <v>44665</v>
      </c>
      <c r="H382" s="26">
        <v>965000</v>
      </c>
      <c r="I382" s="19">
        <v>3.9</v>
      </c>
      <c r="J382" s="25">
        <v>1738</v>
      </c>
      <c r="K382" s="14">
        <v>36</v>
      </c>
      <c r="L382" s="14">
        <v>0</v>
      </c>
      <c r="M382" s="25">
        <v>0</v>
      </c>
      <c r="N382" s="21">
        <v>1</v>
      </c>
      <c r="O382" s="21">
        <v>0</v>
      </c>
      <c r="P382" s="17">
        <v>42313</v>
      </c>
      <c r="Q382" s="14">
        <v>0</v>
      </c>
      <c r="R382" s="14" t="s">
        <v>339</v>
      </c>
      <c r="S382" s="14"/>
      <c r="T382" s="14"/>
      <c r="U382" s="21" t="s">
        <v>444</v>
      </c>
      <c r="V382" s="21">
        <f>IF(U382="",0,VLOOKUP(U382,Dropdown_Lists!$B$2:$C$31,2,FALSE))</f>
        <v>16</v>
      </c>
      <c r="W382" s="21" t="str">
        <f>IF(U382="","",VLOOKUP(U382,Dropdown_Lists!$B$2:$D$31,3,FALSE))</f>
        <v>Professional Services</v>
      </c>
      <c r="X382" s="21" t="s">
        <v>44</v>
      </c>
      <c r="Y382" s="21"/>
      <c r="Z382" s="21" t="s">
        <v>54</v>
      </c>
      <c r="AA382" s="21" t="s">
        <v>44</v>
      </c>
      <c r="AB382" s="21" t="str">
        <f t="shared" si="21"/>
        <v/>
      </c>
      <c r="AC382" s="21">
        <v>3</v>
      </c>
      <c r="AD382" s="21">
        <v>4</v>
      </c>
      <c r="AE382" s="21">
        <v>2</v>
      </c>
      <c r="AF382" s="21" t="s">
        <v>44</v>
      </c>
      <c r="AG382" s="21">
        <v>1</v>
      </c>
      <c r="AH382" t="s">
        <v>1261</v>
      </c>
      <c r="AI382" t="s">
        <v>46</v>
      </c>
      <c r="AJ382" t="s">
        <v>97</v>
      </c>
      <c r="AK382" t="s">
        <v>44</v>
      </c>
      <c r="AL382" t="s">
        <v>58</v>
      </c>
    </row>
    <row r="383" spans="1:38" x14ac:dyDescent="0.35">
      <c r="A383" s="14" t="s">
        <v>925</v>
      </c>
      <c r="B383" s="14">
        <v>1900</v>
      </c>
      <c r="C383" s="14" t="s">
        <v>1262</v>
      </c>
      <c r="D383" s="22" t="s">
        <v>1263</v>
      </c>
      <c r="E383" s="14">
        <v>1915</v>
      </c>
      <c r="F383" s="23">
        <v>429400</v>
      </c>
      <c r="G383" s="17">
        <v>41903</v>
      </c>
      <c r="H383" s="26">
        <v>1</v>
      </c>
      <c r="I383" s="19">
        <v>11.4</v>
      </c>
      <c r="J383" s="25">
        <v>934</v>
      </c>
      <c r="K383" s="14">
        <v>18</v>
      </c>
      <c r="L383" s="14">
        <v>35</v>
      </c>
      <c r="M383" s="25">
        <v>794</v>
      </c>
      <c r="N383" s="21">
        <v>0</v>
      </c>
      <c r="O383" s="21">
        <v>0</v>
      </c>
      <c r="P383" s="17"/>
      <c r="Q383" s="14">
        <v>1</v>
      </c>
      <c r="R383" s="14" t="s">
        <v>339</v>
      </c>
      <c r="S383" s="14"/>
      <c r="T383" s="14"/>
      <c r="U383" s="21" t="s">
        <v>53</v>
      </c>
      <c r="V383" s="21">
        <f>IF(U383="",0,VLOOKUP(U383,Dropdown_Lists!$B$2:$C$31,2,FALSE))</f>
        <v>24</v>
      </c>
      <c r="W383" s="21" t="str">
        <f>IF(U383="","",VLOOKUP(U383,Dropdown_Lists!$B$2:$D$31,3,FALSE))</f>
        <v>Personal Services</v>
      </c>
      <c r="X383" s="21" t="s">
        <v>44</v>
      </c>
      <c r="Y383" s="21"/>
      <c r="Z383" s="21" t="s">
        <v>54</v>
      </c>
      <c r="AA383" s="21" t="s">
        <v>44</v>
      </c>
      <c r="AB383" s="21" t="str">
        <f t="shared" si="21"/>
        <v/>
      </c>
      <c r="AC383" s="21">
        <v>3</v>
      </c>
      <c r="AD383" s="21">
        <v>3</v>
      </c>
      <c r="AE383" s="21">
        <v>2</v>
      </c>
      <c r="AF383" s="21" t="s">
        <v>44</v>
      </c>
      <c r="AG383" s="21">
        <v>3</v>
      </c>
      <c r="AH383" t="s">
        <v>1264</v>
      </c>
      <c r="AI383" t="s">
        <v>169</v>
      </c>
      <c r="AJ383" t="s">
        <v>57</v>
      </c>
      <c r="AK383" t="s">
        <v>58</v>
      </c>
      <c r="AL383" t="s">
        <v>44</v>
      </c>
    </row>
    <row r="384" spans="1:38" x14ac:dyDescent="0.35">
      <c r="A384" s="14" t="s">
        <v>925</v>
      </c>
      <c r="B384" s="14">
        <v>1900</v>
      </c>
      <c r="C384" s="14" t="s">
        <v>1265</v>
      </c>
      <c r="D384" s="22" t="s">
        <v>1266</v>
      </c>
      <c r="E384" s="14">
        <v>1915</v>
      </c>
      <c r="F384" s="23">
        <v>486400</v>
      </c>
      <c r="G384" s="17">
        <v>42675</v>
      </c>
      <c r="H384" s="26">
        <v>420000</v>
      </c>
      <c r="I384" s="19">
        <v>9.3000000000000007</v>
      </c>
      <c r="J384" s="25">
        <v>1012</v>
      </c>
      <c r="K384" s="14">
        <v>18</v>
      </c>
      <c r="L384" s="14">
        <v>35</v>
      </c>
      <c r="M384" s="25">
        <v>823</v>
      </c>
      <c r="N384" s="21">
        <v>2</v>
      </c>
      <c r="O384" s="21">
        <v>0</v>
      </c>
      <c r="P384" s="17">
        <v>45985</v>
      </c>
      <c r="Q384" s="14">
        <v>0</v>
      </c>
      <c r="R384" s="14" t="s">
        <v>339</v>
      </c>
      <c r="S384" s="14"/>
      <c r="T384" s="14"/>
      <c r="U384" s="21" t="s">
        <v>267</v>
      </c>
      <c r="V384" s="21">
        <f>IF(U384="",0,VLOOKUP(U384,Dropdown_Lists!$B$2:$C$31,2,FALSE))</f>
        <v>24</v>
      </c>
      <c r="W384" s="21" t="str">
        <f>IF(U384="","",VLOOKUP(U384,Dropdown_Lists!$B$2:$D$31,3,FALSE))</f>
        <v>Health &amp; Wellness</v>
      </c>
      <c r="X384" s="21" t="s">
        <v>44</v>
      </c>
      <c r="Y384" s="21"/>
      <c r="Z384" s="21" t="s">
        <v>54</v>
      </c>
      <c r="AA384" s="21" t="s">
        <v>44</v>
      </c>
      <c r="AB384" s="21" t="str">
        <f t="shared" si="21"/>
        <v/>
      </c>
      <c r="AC384" s="21">
        <v>2</v>
      </c>
      <c r="AD384" s="21">
        <v>2</v>
      </c>
      <c r="AE384" s="21">
        <v>1</v>
      </c>
      <c r="AF384" s="21" t="s">
        <v>44</v>
      </c>
      <c r="AG384" s="21">
        <v>4</v>
      </c>
      <c r="AH384" t="s">
        <v>1267</v>
      </c>
      <c r="AI384" t="s">
        <v>1268</v>
      </c>
      <c r="AJ384" t="s">
        <v>57</v>
      </c>
      <c r="AK384" t="s">
        <v>58</v>
      </c>
      <c r="AL384" t="s">
        <v>44</v>
      </c>
    </row>
    <row r="385" spans="1:38" x14ac:dyDescent="0.35">
      <c r="A385" s="14" t="s">
        <v>925</v>
      </c>
      <c r="B385" s="14">
        <v>1900</v>
      </c>
      <c r="C385" s="14" t="s">
        <v>1269</v>
      </c>
      <c r="D385" s="22" t="s">
        <v>1270</v>
      </c>
      <c r="E385" s="14">
        <v>1915</v>
      </c>
      <c r="F385" s="23">
        <v>483800</v>
      </c>
      <c r="G385" s="17">
        <v>44607</v>
      </c>
      <c r="H385" s="26">
        <v>510000</v>
      </c>
      <c r="I385" s="19">
        <v>4</v>
      </c>
      <c r="J385" s="25">
        <v>890</v>
      </c>
      <c r="K385" s="14">
        <v>18</v>
      </c>
      <c r="L385" s="14">
        <v>34</v>
      </c>
      <c r="M385" s="25">
        <v>802</v>
      </c>
      <c r="N385" s="21">
        <v>0</v>
      </c>
      <c r="O385" s="21">
        <v>0</v>
      </c>
      <c r="P385" s="17"/>
      <c r="Q385" s="14">
        <v>0</v>
      </c>
      <c r="R385" s="14" t="s">
        <v>339</v>
      </c>
      <c r="S385" s="14"/>
      <c r="T385" s="14"/>
      <c r="U385" s="21" t="s">
        <v>444</v>
      </c>
      <c r="V385" s="21">
        <f>IF(U385="",0,VLOOKUP(U385,Dropdown_Lists!$B$2:$C$31,2,FALSE))</f>
        <v>16</v>
      </c>
      <c r="W385" s="21" t="str">
        <f>IF(U385="","",VLOOKUP(U385,Dropdown_Lists!$B$2:$D$31,3,FALSE))</f>
        <v>Professional Services</v>
      </c>
      <c r="X385" s="21" t="s">
        <v>44</v>
      </c>
      <c r="Y385" s="21"/>
      <c r="Z385" s="21" t="s">
        <v>54</v>
      </c>
      <c r="AA385" s="21" t="s">
        <v>44</v>
      </c>
      <c r="AB385" s="21" t="str">
        <f t="shared" si="21"/>
        <v/>
      </c>
      <c r="AC385" s="21">
        <v>2</v>
      </c>
      <c r="AD385" s="21">
        <v>4</v>
      </c>
      <c r="AE385" s="21">
        <v>2</v>
      </c>
      <c r="AF385" s="21" t="s">
        <v>44</v>
      </c>
      <c r="AG385" s="21">
        <v>1</v>
      </c>
      <c r="AH385" t="s">
        <v>1271</v>
      </c>
      <c r="AI385" t="s">
        <v>46</v>
      </c>
      <c r="AJ385" t="s">
        <v>97</v>
      </c>
      <c r="AK385" t="s">
        <v>44</v>
      </c>
      <c r="AL385" t="s">
        <v>58</v>
      </c>
    </row>
    <row r="386" spans="1:38" x14ac:dyDescent="0.35">
      <c r="A386" s="14" t="s">
        <v>925</v>
      </c>
      <c r="B386" s="14">
        <v>1900</v>
      </c>
      <c r="C386" s="14" t="s">
        <v>1272</v>
      </c>
      <c r="D386" s="22" t="s">
        <v>1273</v>
      </c>
      <c r="E386" s="14">
        <v>1915</v>
      </c>
      <c r="F386" s="23">
        <v>458000</v>
      </c>
      <c r="G386" s="17">
        <v>41865</v>
      </c>
      <c r="H386" s="26">
        <v>365000</v>
      </c>
      <c r="I386" s="19">
        <v>11.5</v>
      </c>
      <c r="J386" s="25">
        <v>869</v>
      </c>
      <c r="K386" s="14">
        <v>18</v>
      </c>
      <c r="L386" s="14">
        <v>34</v>
      </c>
      <c r="M386" s="25">
        <v>748</v>
      </c>
      <c r="N386" s="21">
        <v>0</v>
      </c>
      <c r="O386" s="21">
        <v>0</v>
      </c>
      <c r="P386" s="17"/>
      <c r="Q386" s="14">
        <v>2</v>
      </c>
      <c r="R386" s="14" t="s">
        <v>339</v>
      </c>
      <c r="S386" s="14"/>
      <c r="T386" s="14"/>
      <c r="U386" s="21" t="s">
        <v>130</v>
      </c>
      <c r="V386" s="21">
        <f>IF(U386="",0,VLOOKUP(U386,Dropdown_Lists!$B$2:$C$31,2,FALSE))</f>
        <v>20</v>
      </c>
      <c r="W386" s="21" t="str">
        <f>IF(U386="","",VLOOKUP(U386,Dropdown_Lists!$B$2:$D$31,3,FALSE))</f>
        <v>Food &amp; Drink</v>
      </c>
      <c r="X386" s="21" t="s">
        <v>44</v>
      </c>
      <c r="Y386" s="21"/>
      <c r="Z386" s="21" t="s">
        <v>54</v>
      </c>
      <c r="AA386" s="21" t="s">
        <v>44</v>
      </c>
      <c r="AB386" s="21" t="str">
        <f t="shared" si="21"/>
        <v/>
      </c>
      <c r="AC386" s="21">
        <v>5</v>
      </c>
      <c r="AD386" s="21">
        <v>5</v>
      </c>
      <c r="AE386" s="21">
        <v>3</v>
      </c>
      <c r="AF386" s="21" t="s">
        <v>58</v>
      </c>
      <c r="AG386" s="21">
        <v>2</v>
      </c>
      <c r="AH386" t="s">
        <v>1274</v>
      </c>
      <c r="AI386" t="s">
        <v>1275</v>
      </c>
      <c r="AJ386" t="s">
        <v>97</v>
      </c>
      <c r="AK386" t="s">
        <v>58</v>
      </c>
      <c r="AL386" t="s">
        <v>58</v>
      </c>
    </row>
    <row r="387" spans="1:38" x14ac:dyDescent="0.35">
      <c r="A387" s="14" t="s">
        <v>925</v>
      </c>
      <c r="B387" s="14">
        <v>1900</v>
      </c>
      <c r="C387" s="14" t="s">
        <v>1276</v>
      </c>
      <c r="D387" s="22" t="s">
        <v>1277</v>
      </c>
      <c r="E387" s="14">
        <v>1915</v>
      </c>
      <c r="F387" s="23">
        <v>496800</v>
      </c>
      <c r="G387" s="17">
        <v>41680</v>
      </c>
      <c r="H387" s="26">
        <v>275000</v>
      </c>
      <c r="I387" s="19">
        <v>12.1</v>
      </c>
      <c r="J387" s="25">
        <v>869</v>
      </c>
      <c r="K387" s="14">
        <v>18</v>
      </c>
      <c r="L387" s="14">
        <v>34</v>
      </c>
      <c r="M387" s="25">
        <v>685</v>
      </c>
      <c r="N387" s="21">
        <v>5</v>
      </c>
      <c r="O387" s="21">
        <v>0</v>
      </c>
      <c r="P387" s="17">
        <v>42173</v>
      </c>
      <c r="Q387" s="14">
        <v>3</v>
      </c>
      <c r="R387" s="14" t="s">
        <v>339</v>
      </c>
      <c r="S387" s="14"/>
      <c r="T387" s="14"/>
      <c r="U387" s="21" t="s">
        <v>439</v>
      </c>
      <c r="V387" s="21">
        <f>IF(U387="",0,VLOOKUP(U387,Dropdown_Lists!$B$2:$C$31,2,FALSE))</f>
        <v>23</v>
      </c>
      <c r="W387" s="21" t="str">
        <f>IF(U387="","",VLOOKUP(U387,Dropdown_Lists!$B$2:$D$31,3,FALSE))</f>
        <v>Grocery &amp; Market</v>
      </c>
      <c r="X387" s="21" t="s">
        <v>44</v>
      </c>
      <c r="Y387" s="21"/>
      <c r="Z387" s="21" t="s">
        <v>54</v>
      </c>
      <c r="AA387" s="21" t="s">
        <v>44</v>
      </c>
      <c r="AB387" s="21" t="str">
        <f t="shared" si="21"/>
        <v/>
      </c>
      <c r="AC387" s="21">
        <v>4</v>
      </c>
      <c r="AD387" s="21">
        <v>5</v>
      </c>
      <c r="AE387" s="21">
        <v>3</v>
      </c>
      <c r="AF387" s="21" t="s">
        <v>58</v>
      </c>
      <c r="AG387" s="21">
        <v>4</v>
      </c>
      <c r="AH387" t="s">
        <v>1132</v>
      </c>
      <c r="AI387" t="s">
        <v>46</v>
      </c>
      <c r="AJ387" t="s">
        <v>97</v>
      </c>
      <c r="AK387" t="s">
        <v>44</v>
      </c>
      <c r="AL387" t="s">
        <v>58</v>
      </c>
    </row>
    <row r="388" spans="1:38" x14ac:dyDescent="0.35">
      <c r="A388" s="14" t="s">
        <v>925</v>
      </c>
      <c r="B388" s="14">
        <v>1900</v>
      </c>
      <c r="C388" s="14" t="s">
        <v>1278</v>
      </c>
      <c r="D388" s="22" t="s">
        <v>1279</v>
      </c>
      <c r="E388" s="14">
        <v>1915</v>
      </c>
      <c r="F388" s="23">
        <v>353100</v>
      </c>
      <c r="G388" s="17">
        <v>35810</v>
      </c>
      <c r="H388" s="26">
        <v>1</v>
      </c>
      <c r="I388" s="19">
        <v>28.1</v>
      </c>
      <c r="J388" s="25">
        <v>869</v>
      </c>
      <c r="K388" s="14">
        <v>18</v>
      </c>
      <c r="L388" s="14">
        <v>35</v>
      </c>
      <c r="M388" s="25">
        <v>729</v>
      </c>
      <c r="N388" s="21">
        <v>0</v>
      </c>
      <c r="O388" s="21">
        <v>0</v>
      </c>
      <c r="P388" s="17"/>
      <c r="Q388" s="14">
        <v>0</v>
      </c>
      <c r="R388" s="14" t="s">
        <v>339</v>
      </c>
      <c r="S388" s="14"/>
      <c r="T388" s="14"/>
      <c r="U388" s="21"/>
      <c r="V388" s="21">
        <f>IF(U388="",0,VLOOKUP(U388,Dropdown_Lists!$B$2:$C$31,2,FALSE))</f>
        <v>0</v>
      </c>
      <c r="W388" s="21" t="str">
        <f>IF(U388="","",VLOOKUP(U388,Dropdown_Lists!$B$2:$D$31,3,FALSE))</f>
        <v/>
      </c>
      <c r="X388" s="21" t="s">
        <v>44</v>
      </c>
      <c r="Y388" s="21"/>
      <c r="Z388" s="21" t="str">
        <f>IF(U388="Vacant","Vacant","")</f>
        <v/>
      </c>
      <c r="AA388" s="21"/>
      <c r="AB388" s="21" t="str">
        <f t="shared" si="21"/>
        <v/>
      </c>
      <c r="AC388" s="21"/>
      <c r="AD388" s="21"/>
      <c r="AE388" s="21" t="str">
        <f>IF(U388="Vacant","","")</f>
        <v/>
      </c>
      <c r="AF388" s="21" t="str">
        <f>IF(U388="Vacant","No","")</f>
        <v/>
      </c>
      <c r="AG388" s="21" t="str">
        <f>IF(U388="Vacant","6 N/A","")</f>
        <v/>
      </c>
      <c r="AH388" t="s">
        <v>1280</v>
      </c>
      <c r="AI388" t="s">
        <v>46</v>
      </c>
      <c r="AJ388" t="s">
        <v>530</v>
      </c>
      <c r="AK388" t="s">
        <v>44</v>
      </c>
      <c r="AL388" t="s">
        <v>44</v>
      </c>
    </row>
    <row r="389" spans="1:38" x14ac:dyDescent="0.35">
      <c r="A389" s="14" t="s">
        <v>925</v>
      </c>
      <c r="B389" s="14">
        <v>1900</v>
      </c>
      <c r="C389" s="14" t="s">
        <v>1281</v>
      </c>
      <c r="D389" s="22" t="s">
        <v>1282</v>
      </c>
      <c r="E389" s="14">
        <v>1915</v>
      </c>
      <c r="F389" s="23">
        <v>479200</v>
      </c>
      <c r="G389" s="17">
        <v>39325</v>
      </c>
      <c r="H389" s="26">
        <v>1</v>
      </c>
      <c r="I389" s="19">
        <v>18.5</v>
      </c>
      <c r="J389" s="25">
        <v>822</v>
      </c>
      <c r="K389" s="14">
        <v>11</v>
      </c>
      <c r="L389" s="14">
        <v>35</v>
      </c>
      <c r="M389" s="25">
        <v>851</v>
      </c>
      <c r="N389" s="21">
        <v>3</v>
      </c>
      <c r="O389" s="21">
        <v>0</v>
      </c>
      <c r="P389" s="17">
        <v>43304</v>
      </c>
      <c r="Q389" s="14">
        <v>1</v>
      </c>
      <c r="R389" s="14" t="s">
        <v>339</v>
      </c>
      <c r="S389" s="14"/>
      <c r="T389" s="14"/>
      <c r="U389" s="21"/>
      <c r="V389" s="21">
        <f>IF(U389="",0,VLOOKUP(U389,Dropdown_Lists!$B$2:$C$31,2,FALSE))</f>
        <v>0</v>
      </c>
      <c r="W389" s="21" t="str">
        <f>IF(U389="","",VLOOKUP(U389,Dropdown_Lists!$B$2:$D$31,3,FALSE))</f>
        <v/>
      </c>
      <c r="X389" s="21" t="s">
        <v>44</v>
      </c>
      <c r="Y389" s="21"/>
      <c r="Z389" s="21" t="str">
        <f>IF(U389="Vacant","Vacant","")</f>
        <v/>
      </c>
      <c r="AA389" s="21"/>
      <c r="AB389" s="21" t="str">
        <f t="shared" si="21"/>
        <v/>
      </c>
      <c r="AC389" s="21"/>
      <c r="AD389" s="21"/>
      <c r="AE389" s="21" t="str">
        <f>IF(U389="Vacant","","")</f>
        <v/>
      </c>
      <c r="AF389" s="21" t="str">
        <f>IF(U389="Vacant","No","")</f>
        <v/>
      </c>
      <c r="AG389" s="21" t="str">
        <f>IF(U389="Vacant","6 N/A","")</f>
        <v/>
      </c>
      <c r="AH389" t="s">
        <v>1283</v>
      </c>
      <c r="AI389" t="s">
        <v>46</v>
      </c>
      <c r="AJ389" t="s">
        <v>97</v>
      </c>
      <c r="AK389" t="s">
        <v>44</v>
      </c>
      <c r="AL389" t="s">
        <v>44</v>
      </c>
    </row>
    <row r="390" spans="1:38" x14ac:dyDescent="0.35">
      <c r="A390" s="14" t="s">
        <v>925</v>
      </c>
      <c r="B390" s="14">
        <v>1900</v>
      </c>
      <c r="C390" s="14" t="s">
        <v>1284</v>
      </c>
      <c r="D390" s="22" t="s">
        <v>1285</v>
      </c>
      <c r="E390" s="14">
        <v>1915</v>
      </c>
      <c r="F390" s="23">
        <v>1066200</v>
      </c>
      <c r="G390" s="17">
        <v>41676</v>
      </c>
      <c r="H390" s="26">
        <v>615000</v>
      </c>
      <c r="I390" s="19">
        <v>12.1</v>
      </c>
      <c r="J390" s="25">
        <v>2268</v>
      </c>
      <c r="K390" s="14">
        <v>26</v>
      </c>
      <c r="L390" s="14">
        <v>24</v>
      </c>
      <c r="M390" s="25">
        <v>3684</v>
      </c>
      <c r="N390" s="21">
        <v>13</v>
      </c>
      <c r="O390" s="21">
        <v>0</v>
      </c>
      <c r="P390" s="17">
        <v>44573</v>
      </c>
      <c r="Q390" s="14">
        <v>0</v>
      </c>
      <c r="R390" s="14" t="s">
        <v>339</v>
      </c>
      <c r="S390" s="14"/>
      <c r="T390" s="14"/>
      <c r="U390" s="21" t="s">
        <v>106</v>
      </c>
      <c r="V390" s="21">
        <f>IF(U390="",0,VLOOKUP(U390,Dropdown_Lists!$B$2:$C$31,2,FALSE))</f>
        <v>15</v>
      </c>
      <c r="W390" s="21" t="str">
        <f>IF(U390="","",VLOOKUP(U390,Dropdown_Lists!$B$2:$D$31,3,FALSE))</f>
        <v>Food &amp; Drink</v>
      </c>
      <c r="X390" s="21" t="s">
        <v>44</v>
      </c>
      <c r="Y390" s="21"/>
      <c r="Z390" s="21" t="s">
        <v>54</v>
      </c>
      <c r="AA390" s="21" t="s">
        <v>44</v>
      </c>
      <c r="AB390" s="21" t="str">
        <f t="shared" si="21"/>
        <v/>
      </c>
      <c r="AC390" s="21">
        <v>5</v>
      </c>
      <c r="AD390" s="21">
        <v>5</v>
      </c>
      <c r="AE390" s="21">
        <v>2</v>
      </c>
      <c r="AF390" s="21" t="s">
        <v>58</v>
      </c>
      <c r="AG390" s="21">
        <v>4</v>
      </c>
      <c r="AH390" t="s">
        <v>1286</v>
      </c>
      <c r="AI390" t="s">
        <v>46</v>
      </c>
      <c r="AJ390" t="s">
        <v>336</v>
      </c>
      <c r="AK390" t="s">
        <v>44</v>
      </c>
      <c r="AL390" t="s">
        <v>58</v>
      </c>
    </row>
    <row r="391" spans="1:38" x14ac:dyDescent="0.35">
      <c r="A391" s="14" t="s">
        <v>925</v>
      </c>
      <c r="B391" s="14">
        <v>1200</v>
      </c>
      <c r="C391" s="14" t="s">
        <v>1287</v>
      </c>
      <c r="D391" s="22" t="s">
        <v>1288</v>
      </c>
      <c r="E391" s="14">
        <v>1925</v>
      </c>
      <c r="F391" s="23">
        <v>309800</v>
      </c>
      <c r="G391" s="17">
        <v>45531</v>
      </c>
      <c r="H391" s="26">
        <v>1</v>
      </c>
      <c r="I391" s="19">
        <v>1.5</v>
      </c>
      <c r="J391" s="25">
        <v>4963</v>
      </c>
      <c r="K391" s="14">
        <v>58</v>
      </c>
      <c r="L391" s="14">
        <v>28</v>
      </c>
      <c r="M391" s="25">
        <v>4954</v>
      </c>
      <c r="N391" s="21">
        <v>18</v>
      </c>
      <c r="O391" s="21">
        <v>0</v>
      </c>
      <c r="P391" s="17">
        <v>44495</v>
      </c>
      <c r="Q391" s="14">
        <v>0</v>
      </c>
      <c r="R391" s="14" t="s">
        <v>339</v>
      </c>
      <c r="S391" s="14"/>
      <c r="T391" s="14"/>
      <c r="U391" s="21"/>
      <c r="V391" s="21">
        <f>IF(U391="",0,VLOOKUP(U391,Dropdown_Lists!$B$2:$C$31,2,FALSE))</f>
        <v>0</v>
      </c>
      <c r="W391" s="21" t="str">
        <f>IF(U391="","",VLOOKUP(U391,Dropdown_Lists!$B$2:$D$31,3,FALSE))</f>
        <v/>
      </c>
      <c r="X391" s="21" t="s">
        <v>44</v>
      </c>
      <c r="Y391" s="21"/>
      <c r="Z391" s="21" t="str">
        <f t="shared" ref="Z391:Z396" si="22">IF(U391="Vacant","Vacant","")</f>
        <v/>
      </c>
      <c r="AA391" s="21"/>
      <c r="AB391" s="21" t="str">
        <f t="shared" si="21"/>
        <v/>
      </c>
      <c r="AC391" s="21"/>
      <c r="AD391" s="21"/>
      <c r="AE391" s="21" t="str">
        <f t="shared" ref="AE391:AE396" si="23">IF(U391="Vacant","","")</f>
        <v/>
      </c>
      <c r="AF391" s="21" t="str">
        <f t="shared" ref="AF391:AF396" si="24">IF(U391="Vacant","No","")</f>
        <v/>
      </c>
      <c r="AG391" s="21" t="str">
        <f t="shared" ref="AG391:AG396" si="25">IF(U391="Vacant","6 N/A","")</f>
        <v/>
      </c>
      <c r="AH391" t="s">
        <v>1289</v>
      </c>
      <c r="AI391" t="s">
        <v>46</v>
      </c>
      <c r="AJ391" t="s">
        <v>1290</v>
      </c>
      <c r="AK391" t="s">
        <v>44</v>
      </c>
      <c r="AL391" t="s">
        <v>44</v>
      </c>
    </row>
    <row r="392" spans="1:38" x14ac:dyDescent="0.35">
      <c r="A392" s="14" t="s">
        <v>925</v>
      </c>
      <c r="B392" s="14">
        <v>1200</v>
      </c>
      <c r="C392" s="14" t="s">
        <v>1291</v>
      </c>
      <c r="D392" s="22" t="s">
        <v>1292</v>
      </c>
      <c r="E392" s="14">
        <v>1925</v>
      </c>
      <c r="F392" s="23">
        <v>130200</v>
      </c>
      <c r="G392" s="17">
        <v>43829</v>
      </c>
      <c r="H392" s="26">
        <v>120000</v>
      </c>
      <c r="I392" s="19">
        <v>6.2</v>
      </c>
      <c r="J392" s="25">
        <v>1779</v>
      </c>
      <c r="K392" s="14">
        <v>32</v>
      </c>
      <c r="L392" s="14">
        <v>16</v>
      </c>
      <c r="M392" s="25">
        <v>2909</v>
      </c>
      <c r="N392" s="21">
        <v>7</v>
      </c>
      <c r="O392" s="21">
        <v>0</v>
      </c>
      <c r="P392" s="17">
        <v>44634</v>
      </c>
      <c r="Q392" s="14">
        <v>0</v>
      </c>
      <c r="R392" s="14" t="s">
        <v>339</v>
      </c>
      <c r="S392" s="14"/>
      <c r="T392" s="14"/>
      <c r="U392" s="21"/>
      <c r="V392" s="21">
        <f>IF(U392="",0,VLOOKUP(U392,Dropdown_Lists!$B$2:$C$31,2,FALSE))</f>
        <v>0</v>
      </c>
      <c r="W392" s="21" t="str">
        <f>IF(U392="","",VLOOKUP(U392,Dropdown_Lists!$B$2:$D$31,3,FALSE))</f>
        <v/>
      </c>
      <c r="X392" s="21" t="s">
        <v>44</v>
      </c>
      <c r="Y392" s="21"/>
      <c r="Z392" s="21" t="str">
        <f t="shared" si="22"/>
        <v/>
      </c>
      <c r="AA392" s="21"/>
      <c r="AB392" s="21" t="str">
        <f t="shared" si="21"/>
        <v/>
      </c>
      <c r="AC392" s="21"/>
      <c r="AD392" s="21"/>
      <c r="AE392" s="21" t="str">
        <f t="shared" si="23"/>
        <v/>
      </c>
      <c r="AF392" s="21" t="str">
        <f t="shared" si="24"/>
        <v/>
      </c>
      <c r="AG392" s="21" t="str">
        <f t="shared" si="25"/>
        <v/>
      </c>
      <c r="AH392" t="s">
        <v>1293</v>
      </c>
      <c r="AI392" t="s">
        <v>1294</v>
      </c>
      <c r="AJ392" t="s">
        <v>1295</v>
      </c>
      <c r="AK392" t="s">
        <v>58</v>
      </c>
      <c r="AL392" t="s">
        <v>58</v>
      </c>
    </row>
    <row r="393" spans="1:38" x14ac:dyDescent="0.35">
      <c r="A393" s="14" t="s">
        <v>925</v>
      </c>
      <c r="B393" s="14">
        <v>1200</v>
      </c>
      <c r="C393" s="14" t="s">
        <v>1296</v>
      </c>
      <c r="D393" s="22" t="s">
        <v>1297</v>
      </c>
      <c r="E393" s="14">
        <v>1925</v>
      </c>
      <c r="F393" s="23">
        <v>661300</v>
      </c>
      <c r="G393" s="17">
        <v>42052</v>
      </c>
      <c r="H393" s="26">
        <v>1200000</v>
      </c>
      <c r="I393" s="19">
        <v>11</v>
      </c>
      <c r="J393" s="25">
        <v>10637</v>
      </c>
      <c r="K393" s="14">
        <v>81</v>
      </c>
      <c r="L393" s="14">
        <v>14</v>
      </c>
      <c r="M393" s="25">
        <v>8329</v>
      </c>
      <c r="N393" s="21">
        <v>36</v>
      </c>
      <c r="O393" s="21">
        <v>4</v>
      </c>
      <c r="P393" s="17">
        <v>45925</v>
      </c>
      <c r="Q393" s="14">
        <v>0</v>
      </c>
      <c r="R393" s="14" t="s">
        <v>339</v>
      </c>
      <c r="S393" s="14"/>
      <c r="T393" s="14"/>
      <c r="U393" s="21"/>
      <c r="V393" s="21">
        <f>IF(U393="",0,VLOOKUP(U393,Dropdown_Lists!$B$2:$C$31,2,FALSE))</f>
        <v>0</v>
      </c>
      <c r="W393" s="21" t="str">
        <f>IF(U393="","",VLOOKUP(U393,Dropdown_Lists!$B$2:$D$31,3,FALSE))</f>
        <v/>
      </c>
      <c r="X393" s="21" t="s">
        <v>44</v>
      </c>
      <c r="Y393" s="21"/>
      <c r="Z393" s="21" t="str">
        <f t="shared" si="22"/>
        <v/>
      </c>
      <c r="AA393" s="21"/>
      <c r="AB393" s="21" t="str">
        <f t="shared" si="21"/>
        <v/>
      </c>
      <c r="AC393" s="21"/>
      <c r="AD393" s="21"/>
      <c r="AE393" s="21" t="str">
        <f t="shared" si="23"/>
        <v/>
      </c>
      <c r="AF393" s="21" t="str">
        <f t="shared" si="24"/>
        <v/>
      </c>
      <c r="AG393" s="21" t="str">
        <f t="shared" si="25"/>
        <v/>
      </c>
      <c r="AH393" t="s">
        <v>1298</v>
      </c>
      <c r="AI393" t="s">
        <v>46</v>
      </c>
      <c r="AJ393" t="s">
        <v>1295</v>
      </c>
      <c r="AK393" t="s">
        <v>44</v>
      </c>
      <c r="AL393" t="s">
        <v>58</v>
      </c>
    </row>
    <row r="394" spans="1:38" x14ac:dyDescent="0.35">
      <c r="A394" s="14" t="s">
        <v>925</v>
      </c>
      <c r="B394" s="14">
        <v>1200</v>
      </c>
      <c r="C394" s="14" t="s">
        <v>1299</v>
      </c>
      <c r="D394" s="22" t="s">
        <v>1300</v>
      </c>
      <c r="E394" s="14">
        <v>1915</v>
      </c>
      <c r="F394" s="23">
        <v>374300</v>
      </c>
      <c r="G394" s="17">
        <v>44543</v>
      </c>
      <c r="H394" s="26">
        <v>1</v>
      </c>
      <c r="I394" s="19">
        <v>4.2</v>
      </c>
      <c r="J394" s="25">
        <v>964</v>
      </c>
      <c r="K394" s="14">
        <v>16</v>
      </c>
      <c r="L394" s="14">
        <v>36</v>
      </c>
      <c r="M394" s="25">
        <v>2552</v>
      </c>
      <c r="N394" s="21">
        <v>0</v>
      </c>
      <c r="O394" s="21">
        <v>0</v>
      </c>
      <c r="P394" s="17"/>
      <c r="Q394" s="14">
        <v>0</v>
      </c>
      <c r="R394" s="14" t="s">
        <v>339</v>
      </c>
      <c r="S394" s="14"/>
      <c r="T394" s="14"/>
      <c r="U394" s="21"/>
      <c r="V394" s="21">
        <f>IF(U394="",0,VLOOKUP(U394,Dropdown_Lists!$B$2:$C$31,2,FALSE))</f>
        <v>0</v>
      </c>
      <c r="W394" s="21" t="str">
        <f>IF(U394="","",VLOOKUP(U394,Dropdown_Lists!$B$2:$D$31,3,FALSE))</f>
        <v/>
      </c>
      <c r="X394" s="21" t="s">
        <v>44</v>
      </c>
      <c r="Y394" s="21"/>
      <c r="Z394" s="21" t="str">
        <f t="shared" si="22"/>
        <v/>
      </c>
      <c r="AA394" s="21"/>
      <c r="AB394" s="21" t="str">
        <f t="shared" si="21"/>
        <v/>
      </c>
      <c r="AC394" s="21"/>
      <c r="AD394" s="21"/>
      <c r="AE394" s="21" t="str">
        <f t="shared" si="23"/>
        <v/>
      </c>
      <c r="AF394" s="21" t="str">
        <f t="shared" si="24"/>
        <v/>
      </c>
      <c r="AG394" s="21" t="str">
        <f t="shared" si="25"/>
        <v/>
      </c>
      <c r="AH394" t="s">
        <v>937</v>
      </c>
      <c r="AI394" t="s">
        <v>46</v>
      </c>
      <c r="AJ394" t="s">
        <v>57</v>
      </c>
      <c r="AK394" t="s">
        <v>44</v>
      </c>
      <c r="AL394" t="s">
        <v>44</v>
      </c>
    </row>
    <row r="395" spans="1:38" x14ac:dyDescent="0.35">
      <c r="A395" s="14" t="s">
        <v>925</v>
      </c>
      <c r="B395" s="14">
        <v>1200</v>
      </c>
      <c r="C395" s="14" t="s">
        <v>1301</v>
      </c>
      <c r="D395" s="22" t="s">
        <v>1302</v>
      </c>
      <c r="E395" s="14">
        <v>1930</v>
      </c>
      <c r="F395" s="23">
        <v>497300</v>
      </c>
      <c r="G395" s="17">
        <v>44543</v>
      </c>
      <c r="H395" s="26">
        <v>1</v>
      </c>
      <c r="I395" s="19">
        <v>4.2</v>
      </c>
      <c r="J395" s="25">
        <v>3796</v>
      </c>
      <c r="K395" s="14">
        <v>48</v>
      </c>
      <c r="L395" s="14">
        <v>16</v>
      </c>
      <c r="M395" s="25">
        <v>4377</v>
      </c>
      <c r="N395" s="21">
        <v>1</v>
      </c>
      <c r="O395" s="21">
        <v>0</v>
      </c>
      <c r="P395" s="17">
        <v>40728</v>
      </c>
      <c r="Q395" s="14">
        <v>0</v>
      </c>
      <c r="R395" s="14" t="s">
        <v>339</v>
      </c>
      <c r="S395" s="14"/>
      <c r="T395" s="14"/>
      <c r="U395" s="21"/>
      <c r="V395" s="21">
        <f>IF(U395="",0,VLOOKUP(U395,Dropdown_Lists!$B$2:$C$31,2,FALSE))</f>
        <v>0</v>
      </c>
      <c r="W395" s="21" t="str">
        <f>IF(U395="","",VLOOKUP(U395,Dropdown_Lists!$B$2:$D$31,3,FALSE))</f>
        <v/>
      </c>
      <c r="X395" s="21" t="s">
        <v>44</v>
      </c>
      <c r="Y395" s="21"/>
      <c r="Z395" s="21" t="str">
        <f t="shared" si="22"/>
        <v/>
      </c>
      <c r="AA395" s="21"/>
      <c r="AB395" s="21" t="str">
        <f t="shared" si="21"/>
        <v/>
      </c>
      <c r="AC395" s="21"/>
      <c r="AD395" s="21"/>
      <c r="AE395" s="21" t="str">
        <f t="shared" si="23"/>
        <v/>
      </c>
      <c r="AF395" s="21" t="str">
        <f t="shared" si="24"/>
        <v/>
      </c>
      <c r="AG395" s="21" t="str">
        <f t="shared" si="25"/>
        <v/>
      </c>
      <c r="AH395" t="s">
        <v>937</v>
      </c>
      <c r="AI395" t="s">
        <v>46</v>
      </c>
      <c r="AJ395" t="s">
        <v>1303</v>
      </c>
      <c r="AK395" t="s">
        <v>44</v>
      </c>
      <c r="AL395" t="s">
        <v>44</v>
      </c>
    </row>
    <row r="396" spans="1:38" x14ac:dyDescent="0.35">
      <c r="A396" s="14" t="s">
        <v>925</v>
      </c>
      <c r="B396" s="14">
        <v>1200</v>
      </c>
      <c r="C396" s="14" t="s">
        <v>1304</v>
      </c>
      <c r="D396" s="22" t="s">
        <v>1305</v>
      </c>
      <c r="E396" s="14">
        <v>1925</v>
      </c>
      <c r="F396" s="23">
        <v>444100</v>
      </c>
      <c r="G396" s="17">
        <v>41567</v>
      </c>
      <c r="H396" s="26">
        <v>400000</v>
      </c>
      <c r="I396" s="19">
        <v>12.4</v>
      </c>
      <c r="J396" s="25">
        <v>2435</v>
      </c>
      <c r="K396" s="14">
        <v>30</v>
      </c>
      <c r="L396" s="14">
        <v>15</v>
      </c>
      <c r="M396" s="25">
        <v>2984</v>
      </c>
      <c r="N396" s="21">
        <v>1</v>
      </c>
      <c r="O396" s="21">
        <v>0</v>
      </c>
      <c r="P396" s="17">
        <v>42573</v>
      </c>
      <c r="Q396" s="14">
        <v>0</v>
      </c>
      <c r="R396" s="14" t="s">
        <v>339</v>
      </c>
      <c r="S396" s="14"/>
      <c r="T396" s="14"/>
      <c r="U396" s="21"/>
      <c r="V396" s="21">
        <f>IF(U396="",0,VLOOKUP(U396,Dropdown_Lists!$B$2:$C$31,2,FALSE))</f>
        <v>0</v>
      </c>
      <c r="W396" s="21" t="str">
        <f>IF(U396="","",VLOOKUP(U396,Dropdown_Lists!$B$2:$D$31,3,FALSE))</f>
        <v/>
      </c>
      <c r="X396" s="21" t="s">
        <v>44</v>
      </c>
      <c r="Y396" s="21"/>
      <c r="Z396" s="21" t="str">
        <f t="shared" si="22"/>
        <v/>
      </c>
      <c r="AA396" s="21"/>
      <c r="AB396" s="21" t="str">
        <f t="shared" si="21"/>
        <v/>
      </c>
      <c r="AC396" s="21"/>
      <c r="AD396" s="21"/>
      <c r="AE396" s="21" t="str">
        <f t="shared" si="23"/>
        <v/>
      </c>
      <c r="AF396" s="21" t="str">
        <f t="shared" si="24"/>
        <v/>
      </c>
      <c r="AG396" s="21" t="str">
        <f t="shared" si="25"/>
        <v/>
      </c>
      <c r="AH396" t="s">
        <v>1306</v>
      </c>
      <c r="AI396" t="s">
        <v>46</v>
      </c>
      <c r="AJ396" t="s">
        <v>103</v>
      </c>
      <c r="AK396" t="s">
        <v>44</v>
      </c>
      <c r="AL396" t="s">
        <v>58</v>
      </c>
    </row>
    <row r="397" spans="1:38" s="12" customFormat="1" x14ac:dyDescent="0.35">
      <c r="A397" s="14" t="s">
        <v>925</v>
      </c>
      <c r="B397" s="14">
        <v>1200</v>
      </c>
      <c r="C397" s="14" t="s">
        <v>1307</v>
      </c>
      <c r="D397" s="22" t="s">
        <v>1308</v>
      </c>
      <c r="E397" s="14">
        <v>1900</v>
      </c>
      <c r="F397" s="23">
        <v>1451400</v>
      </c>
      <c r="G397" s="17">
        <v>39554</v>
      </c>
      <c r="H397" s="26">
        <v>750000</v>
      </c>
      <c r="I397" s="19">
        <v>17.899999999999999</v>
      </c>
      <c r="J397" s="25">
        <v>3528</v>
      </c>
      <c r="K397" s="14">
        <v>29</v>
      </c>
      <c r="L397" s="14">
        <v>41</v>
      </c>
      <c r="M397" s="25">
        <v>3687</v>
      </c>
      <c r="N397" s="21">
        <v>6</v>
      </c>
      <c r="O397" s="21">
        <v>0</v>
      </c>
      <c r="P397" s="17">
        <v>44953</v>
      </c>
      <c r="Q397" s="14">
        <v>0</v>
      </c>
      <c r="R397" s="14" t="s">
        <v>339</v>
      </c>
      <c r="S397" s="14"/>
      <c r="T397" s="14"/>
      <c r="U397" s="21" t="s">
        <v>183</v>
      </c>
      <c r="V397" s="21">
        <f>IF(U397="",0,VLOOKUP(U397,Dropdown_Lists!$B$2:$C$31,2,FALSE))</f>
        <v>20</v>
      </c>
      <c r="W397" s="21" t="str">
        <f>IF(U397="","",VLOOKUP(U397,Dropdown_Lists!$B$2:$D$31,3,FALSE))</f>
        <v>Food &amp; Drink</v>
      </c>
      <c r="X397" s="21" t="s">
        <v>44</v>
      </c>
      <c r="Y397" s="21"/>
      <c r="Z397" s="21" t="s">
        <v>54</v>
      </c>
      <c r="AA397" s="21" t="s">
        <v>58</v>
      </c>
      <c r="AB397" s="21" t="s">
        <v>239</v>
      </c>
      <c r="AC397" s="21">
        <v>4</v>
      </c>
      <c r="AD397" s="21">
        <v>4</v>
      </c>
      <c r="AE397" s="21">
        <v>1</v>
      </c>
      <c r="AF397" s="21" t="s">
        <v>58</v>
      </c>
      <c r="AG397" s="21">
        <v>3</v>
      </c>
      <c r="AH397" t="s">
        <v>1309</v>
      </c>
      <c r="AI397" t="s">
        <v>1310</v>
      </c>
      <c r="AJ397" t="s">
        <v>103</v>
      </c>
      <c r="AK397" t="s">
        <v>58</v>
      </c>
      <c r="AL397" t="s">
        <v>58</v>
      </c>
    </row>
    <row r="398" spans="1:38" x14ac:dyDescent="0.35">
      <c r="A398" s="14" t="s">
        <v>925</v>
      </c>
      <c r="B398" s="14">
        <v>1200</v>
      </c>
      <c r="C398" s="14" t="s">
        <v>1311</v>
      </c>
      <c r="D398" s="22" t="s">
        <v>1312</v>
      </c>
      <c r="E398" s="14">
        <v>2021</v>
      </c>
      <c r="F398" s="23">
        <v>5325000</v>
      </c>
      <c r="G398" s="17">
        <v>43759</v>
      </c>
      <c r="H398" s="26">
        <v>1</v>
      </c>
      <c r="I398" s="19">
        <v>6.4</v>
      </c>
      <c r="J398" s="25">
        <v>7063</v>
      </c>
      <c r="K398" s="14">
        <v>120</v>
      </c>
      <c r="L398" s="14">
        <v>62</v>
      </c>
      <c r="M398" s="25">
        <v>6388</v>
      </c>
      <c r="N398" s="21">
        <v>10</v>
      </c>
      <c r="O398" s="21">
        <v>0</v>
      </c>
      <c r="P398" s="17">
        <v>45897</v>
      </c>
      <c r="Q398" s="14">
        <v>4</v>
      </c>
      <c r="R398" s="14" t="s">
        <v>940</v>
      </c>
      <c r="S398" s="14"/>
      <c r="T398" s="14"/>
      <c r="U398" s="21"/>
      <c r="V398" s="21">
        <f>IF(U398="",0,VLOOKUP(U398,Dropdown_Lists!$B$2:$C$31,2,FALSE))</f>
        <v>0</v>
      </c>
      <c r="W398" s="21" t="str">
        <f>IF(U398="","",VLOOKUP(U398,Dropdown_Lists!$B$2:$D$31,3,FALSE))</f>
        <v/>
      </c>
      <c r="X398" s="21" t="s">
        <v>44</v>
      </c>
      <c r="Y398" s="21"/>
      <c r="Z398" s="21" t="str">
        <f t="shared" ref="Z398:Z433" si="26">IF(U398="Vacant","Vacant","")</f>
        <v/>
      </c>
      <c r="AA398" s="21"/>
      <c r="AB398" s="21" t="str">
        <f t="shared" ref="AB398:AB429" si="27">IF(U398="Vacant","Vacant","")</f>
        <v/>
      </c>
      <c r="AC398" s="21"/>
      <c r="AD398" s="21"/>
      <c r="AE398" s="21" t="str">
        <f t="shared" ref="AE398:AE433" si="28">IF(U398="Vacant","","")</f>
        <v/>
      </c>
      <c r="AF398" s="21" t="str">
        <f t="shared" ref="AF398:AF433" si="29">IF(U398="Vacant","No","")</f>
        <v/>
      </c>
      <c r="AG398" s="21" t="str">
        <f t="shared" ref="AG398:AG433" si="30">IF(U398="Vacant","6 N/A","")</f>
        <v/>
      </c>
      <c r="AH398" t="s">
        <v>1313</v>
      </c>
      <c r="AI398" t="s">
        <v>1314</v>
      </c>
      <c r="AJ398" t="s">
        <v>553</v>
      </c>
      <c r="AK398" t="s">
        <v>58</v>
      </c>
      <c r="AL398" t="s">
        <v>58</v>
      </c>
    </row>
    <row r="399" spans="1:38" x14ac:dyDescent="0.35">
      <c r="A399" s="14" t="s">
        <v>925</v>
      </c>
      <c r="B399" s="14">
        <v>1200</v>
      </c>
      <c r="C399" s="14" t="s">
        <v>1315</v>
      </c>
      <c r="D399" s="22" t="s">
        <v>1316</v>
      </c>
      <c r="E399" s="14">
        <v>1920</v>
      </c>
      <c r="F399" s="23">
        <v>437600</v>
      </c>
      <c r="G399" s="17">
        <v>44496</v>
      </c>
      <c r="H399" s="26">
        <v>700000</v>
      </c>
      <c r="I399" s="19">
        <v>4.3</v>
      </c>
      <c r="J399" s="25">
        <v>1052</v>
      </c>
      <c r="K399" s="14">
        <v>148</v>
      </c>
      <c r="L399" s="14">
        <v>22</v>
      </c>
      <c r="M399" s="25">
        <v>2844</v>
      </c>
      <c r="N399" s="21">
        <v>8</v>
      </c>
      <c r="O399" s="21">
        <v>0</v>
      </c>
      <c r="P399" s="17">
        <v>45349</v>
      </c>
      <c r="Q399" s="14">
        <v>2</v>
      </c>
      <c r="R399" s="14" t="s">
        <v>339</v>
      </c>
      <c r="S399" s="14"/>
      <c r="T399" s="14"/>
      <c r="U399" s="21"/>
      <c r="V399" s="21">
        <f>IF(U399="",0,VLOOKUP(U399,Dropdown_Lists!$B$2:$C$31,2,FALSE))</f>
        <v>0</v>
      </c>
      <c r="W399" s="21" t="str">
        <f>IF(U399="","",VLOOKUP(U399,Dropdown_Lists!$B$2:$D$31,3,FALSE))</f>
        <v/>
      </c>
      <c r="X399" s="21" t="s">
        <v>44</v>
      </c>
      <c r="Y399" s="21"/>
      <c r="Z399" s="21" t="str">
        <f t="shared" si="26"/>
        <v/>
      </c>
      <c r="AA399" s="21"/>
      <c r="AB399" s="21" t="str">
        <f t="shared" si="27"/>
        <v/>
      </c>
      <c r="AC399" s="21"/>
      <c r="AD399" s="21"/>
      <c r="AE399" s="21" t="str">
        <f t="shared" si="28"/>
        <v/>
      </c>
      <c r="AF399" s="21" t="str">
        <f t="shared" si="29"/>
        <v/>
      </c>
      <c r="AG399" s="21" t="str">
        <f t="shared" si="30"/>
        <v/>
      </c>
      <c r="AH399" t="s">
        <v>1317</v>
      </c>
      <c r="AI399" t="s">
        <v>46</v>
      </c>
      <c r="AJ399" t="s">
        <v>241</v>
      </c>
      <c r="AK399" t="s">
        <v>44</v>
      </c>
      <c r="AL399" t="s">
        <v>58</v>
      </c>
    </row>
    <row r="400" spans="1:38" x14ac:dyDescent="0.35">
      <c r="A400" s="14" t="s">
        <v>925</v>
      </c>
      <c r="B400" s="14">
        <v>1300</v>
      </c>
      <c r="C400" s="14" t="s">
        <v>1318</v>
      </c>
      <c r="D400" s="22" t="s">
        <v>1319</v>
      </c>
      <c r="E400" s="14">
        <v>1915</v>
      </c>
      <c r="F400" s="23">
        <v>730800</v>
      </c>
      <c r="G400" s="17">
        <v>37259</v>
      </c>
      <c r="H400" s="26">
        <v>325000</v>
      </c>
      <c r="I400" s="19">
        <v>24.2</v>
      </c>
      <c r="J400" s="25">
        <v>2340</v>
      </c>
      <c r="K400" s="14">
        <v>16</v>
      </c>
      <c r="L400" s="14">
        <v>32</v>
      </c>
      <c r="M400" s="25">
        <v>2452</v>
      </c>
      <c r="N400" s="21">
        <v>9</v>
      </c>
      <c r="O400" s="21">
        <v>0</v>
      </c>
      <c r="P400" s="17">
        <v>45349</v>
      </c>
      <c r="Q400" s="14">
        <v>3</v>
      </c>
      <c r="R400" s="14" t="s">
        <v>339</v>
      </c>
      <c r="S400" s="14"/>
      <c r="T400" s="14"/>
      <c r="U400" s="21"/>
      <c r="V400" s="21">
        <f>IF(U400="",0,VLOOKUP(U400,Dropdown_Lists!$B$2:$C$31,2,FALSE))</f>
        <v>0</v>
      </c>
      <c r="W400" s="21" t="str">
        <f>IF(U400="","",VLOOKUP(U400,Dropdown_Lists!$B$2:$D$31,3,FALSE))</f>
        <v/>
      </c>
      <c r="X400" s="21" t="s">
        <v>44</v>
      </c>
      <c r="Y400" s="21"/>
      <c r="Z400" s="21" t="str">
        <f t="shared" si="26"/>
        <v/>
      </c>
      <c r="AA400" s="21"/>
      <c r="AB400" s="21" t="str">
        <f t="shared" si="27"/>
        <v/>
      </c>
      <c r="AC400" s="21"/>
      <c r="AD400" s="21"/>
      <c r="AE400" s="21" t="str">
        <f t="shared" si="28"/>
        <v/>
      </c>
      <c r="AF400" s="21" t="str">
        <f t="shared" si="29"/>
        <v/>
      </c>
      <c r="AG400" s="21" t="str">
        <f t="shared" si="30"/>
        <v/>
      </c>
      <c r="AH400" t="s">
        <v>1320</v>
      </c>
      <c r="AI400" t="s">
        <v>46</v>
      </c>
      <c r="AJ400" t="s">
        <v>467</v>
      </c>
      <c r="AK400" t="s">
        <v>44</v>
      </c>
      <c r="AL400" t="s">
        <v>44</v>
      </c>
    </row>
    <row r="401" spans="1:38" x14ac:dyDescent="0.35">
      <c r="A401" s="14" t="s">
        <v>925</v>
      </c>
      <c r="B401" s="14">
        <v>1300</v>
      </c>
      <c r="C401" s="14" t="s">
        <v>1321</v>
      </c>
      <c r="D401" s="22" t="s">
        <v>1322</v>
      </c>
      <c r="E401" s="14">
        <v>1915</v>
      </c>
      <c r="F401" s="23">
        <v>414200</v>
      </c>
      <c r="G401" s="17">
        <v>39232</v>
      </c>
      <c r="H401" s="26">
        <v>1</v>
      </c>
      <c r="I401" s="19">
        <v>18.8</v>
      </c>
      <c r="J401" s="25">
        <v>1035</v>
      </c>
      <c r="K401" s="14">
        <v>16</v>
      </c>
      <c r="L401" s="14">
        <v>31</v>
      </c>
      <c r="M401" s="25">
        <v>715</v>
      </c>
      <c r="N401" s="21">
        <v>1</v>
      </c>
      <c r="O401" s="21">
        <v>0</v>
      </c>
      <c r="P401" s="17">
        <v>42321</v>
      </c>
      <c r="Q401" s="14">
        <v>0</v>
      </c>
      <c r="R401" s="14" t="s">
        <v>940</v>
      </c>
      <c r="S401" s="14"/>
      <c r="T401" s="14"/>
      <c r="U401" s="21"/>
      <c r="V401" s="21">
        <f>IF(U401="",0,VLOOKUP(U401,Dropdown_Lists!$B$2:$C$31,2,FALSE))</f>
        <v>0</v>
      </c>
      <c r="W401" s="21" t="str">
        <f>IF(U401="","",VLOOKUP(U401,Dropdown_Lists!$B$2:$D$31,3,FALSE))</f>
        <v/>
      </c>
      <c r="X401" s="21" t="s">
        <v>44</v>
      </c>
      <c r="Y401" s="21"/>
      <c r="Z401" s="21" t="str">
        <f t="shared" si="26"/>
        <v/>
      </c>
      <c r="AA401" s="21"/>
      <c r="AB401" s="21" t="str">
        <f t="shared" si="27"/>
        <v/>
      </c>
      <c r="AC401" s="21"/>
      <c r="AD401" s="21"/>
      <c r="AE401" s="21" t="str">
        <f t="shared" si="28"/>
        <v/>
      </c>
      <c r="AF401" s="21" t="str">
        <f t="shared" si="29"/>
        <v/>
      </c>
      <c r="AG401" s="21" t="str">
        <f t="shared" si="30"/>
        <v/>
      </c>
      <c r="AH401" t="s">
        <v>1323</v>
      </c>
      <c r="AI401" t="s">
        <v>46</v>
      </c>
      <c r="AJ401" t="s">
        <v>530</v>
      </c>
      <c r="AK401" t="s">
        <v>44</v>
      </c>
      <c r="AL401" t="s">
        <v>44</v>
      </c>
    </row>
    <row r="402" spans="1:38" x14ac:dyDescent="0.35">
      <c r="A402" s="14" t="s">
        <v>925</v>
      </c>
      <c r="B402" s="14">
        <v>1300</v>
      </c>
      <c r="C402" s="14" t="s">
        <v>1324</v>
      </c>
      <c r="D402" s="22" t="s">
        <v>1325</v>
      </c>
      <c r="E402" s="14">
        <v>1915</v>
      </c>
      <c r="F402" s="23">
        <v>484800</v>
      </c>
      <c r="G402" s="17">
        <v>42246</v>
      </c>
      <c r="H402" s="26">
        <v>359000</v>
      </c>
      <c r="I402" s="19">
        <v>10.5</v>
      </c>
      <c r="J402" s="25">
        <v>1103</v>
      </c>
      <c r="K402" s="14">
        <v>16</v>
      </c>
      <c r="L402" s="14">
        <v>36</v>
      </c>
      <c r="M402" s="25">
        <v>952</v>
      </c>
      <c r="N402" s="21">
        <v>1</v>
      </c>
      <c r="O402" s="21">
        <v>0</v>
      </c>
      <c r="P402" s="17">
        <v>45131</v>
      </c>
      <c r="Q402" s="14">
        <v>3</v>
      </c>
      <c r="R402" s="14" t="s">
        <v>940</v>
      </c>
      <c r="S402" s="14"/>
      <c r="T402" s="14"/>
      <c r="U402" s="21"/>
      <c r="V402" s="21">
        <f>IF(U402="",0,VLOOKUP(U402,Dropdown_Lists!$B$2:$C$31,2,FALSE))</f>
        <v>0</v>
      </c>
      <c r="W402" s="21" t="str">
        <f>IF(U402="","",VLOOKUP(U402,Dropdown_Lists!$B$2:$D$31,3,FALSE))</f>
        <v/>
      </c>
      <c r="X402" s="21" t="s">
        <v>44</v>
      </c>
      <c r="Y402" s="21"/>
      <c r="Z402" s="21" t="str">
        <f t="shared" si="26"/>
        <v/>
      </c>
      <c r="AA402" s="21"/>
      <c r="AB402" s="21" t="str">
        <f t="shared" si="27"/>
        <v/>
      </c>
      <c r="AC402" s="21"/>
      <c r="AD402" s="21"/>
      <c r="AE402" s="21" t="str">
        <f t="shared" si="28"/>
        <v/>
      </c>
      <c r="AF402" s="21" t="str">
        <f t="shared" si="29"/>
        <v/>
      </c>
      <c r="AG402" s="21" t="str">
        <f t="shared" si="30"/>
        <v/>
      </c>
      <c r="AH402" t="s">
        <v>1326</v>
      </c>
      <c r="AI402" t="s">
        <v>1327</v>
      </c>
      <c r="AJ402" t="s">
        <v>845</v>
      </c>
      <c r="AK402" t="s">
        <v>58</v>
      </c>
      <c r="AL402" t="s">
        <v>44</v>
      </c>
    </row>
    <row r="403" spans="1:38" x14ac:dyDescent="0.35">
      <c r="A403" s="14" t="s">
        <v>925</v>
      </c>
      <c r="B403" s="14">
        <v>1300</v>
      </c>
      <c r="C403" s="14" t="s">
        <v>1328</v>
      </c>
      <c r="D403" s="22" t="s">
        <v>1329</v>
      </c>
      <c r="E403" s="14">
        <v>1915</v>
      </c>
      <c r="F403" s="23">
        <v>480700</v>
      </c>
      <c r="G403" s="17">
        <v>40228</v>
      </c>
      <c r="H403" s="26">
        <v>290000</v>
      </c>
      <c r="I403" s="19">
        <v>16</v>
      </c>
      <c r="J403" s="25">
        <v>1109</v>
      </c>
      <c r="K403" s="14">
        <v>16</v>
      </c>
      <c r="L403" s="14">
        <v>36</v>
      </c>
      <c r="M403" s="25">
        <v>850</v>
      </c>
      <c r="N403" s="21">
        <v>0</v>
      </c>
      <c r="O403" s="21">
        <v>0</v>
      </c>
      <c r="P403" s="17"/>
      <c r="Q403" s="14">
        <v>0</v>
      </c>
      <c r="R403" s="14" t="s">
        <v>940</v>
      </c>
      <c r="S403" s="14"/>
      <c r="T403" s="14"/>
      <c r="U403" s="21"/>
      <c r="V403" s="21">
        <f>IF(U403="",0,VLOOKUP(U403,Dropdown_Lists!$B$2:$C$31,2,FALSE))</f>
        <v>0</v>
      </c>
      <c r="W403" s="21" t="str">
        <f>IF(U403="","",VLOOKUP(U403,Dropdown_Lists!$B$2:$D$31,3,FALSE))</f>
        <v/>
      </c>
      <c r="X403" s="21" t="s">
        <v>44</v>
      </c>
      <c r="Y403" s="21"/>
      <c r="Z403" s="21" t="str">
        <f t="shared" si="26"/>
        <v/>
      </c>
      <c r="AA403" s="21"/>
      <c r="AB403" s="21" t="str">
        <f t="shared" si="27"/>
        <v/>
      </c>
      <c r="AC403" s="21"/>
      <c r="AD403" s="21"/>
      <c r="AE403" s="21" t="str">
        <f t="shared" si="28"/>
        <v/>
      </c>
      <c r="AF403" s="21" t="str">
        <f t="shared" si="29"/>
        <v/>
      </c>
      <c r="AG403" s="21" t="str">
        <f t="shared" si="30"/>
        <v/>
      </c>
      <c r="AH403" t="s">
        <v>1330</v>
      </c>
      <c r="AI403" t="s">
        <v>46</v>
      </c>
      <c r="AJ403" t="s">
        <v>530</v>
      </c>
      <c r="AK403" t="s">
        <v>44</v>
      </c>
      <c r="AL403" t="s">
        <v>44</v>
      </c>
    </row>
    <row r="404" spans="1:38" x14ac:dyDescent="0.35">
      <c r="A404" s="14" t="s">
        <v>925</v>
      </c>
      <c r="B404" s="14">
        <v>1300</v>
      </c>
      <c r="C404" s="14" t="s">
        <v>1331</v>
      </c>
      <c r="D404" s="22" t="s">
        <v>1332</v>
      </c>
      <c r="E404" s="14">
        <v>1915</v>
      </c>
      <c r="F404" s="23">
        <v>656600</v>
      </c>
      <c r="G404" s="17">
        <v>42515</v>
      </c>
      <c r="H404" s="26">
        <v>525000</v>
      </c>
      <c r="I404" s="19">
        <v>9.8000000000000007</v>
      </c>
      <c r="J404" s="25">
        <v>1140</v>
      </c>
      <c r="K404" s="14">
        <v>16</v>
      </c>
      <c r="L404" s="14">
        <v>33</v>
      </c>
      <c r="M404" s="25">
        <v>690</v>
      </c>
      <c r="N404" s="21">
        <v>0</v>
      </c>
      <c r="O404" s="21">
        <v>0</v>
      </c>
      <c r="P404" s="17"/>
      <c r="Q404" s="14">
        <v>1</v>
      </c>
      <c r="R404" s="14" t="s">
        <v>940</v>
      </c>
      <c r="S404" s="14"/>
      <c r="T404" s="14"/>
      <c r="U404" s="21"/>
      <c r="V404" s="21">
        <f>IF(U404="",0,VLOOKUP(U404,Dropdown_Lists!$B$2:$C$31,2,FALSE))</f>
        <v>0</v>
      </c>
      <c r="W404" s="21" t="str">
        <f>IF(U404="","",VLOOKUP(U404,Dropdown_Lists!$B$2:$D$31,3,FALSE))</f>
        <v/>
      </c>
      <c r="X404" s="21" t="s">
        <v>44</v>
      </c>
      <c r="Y404" s="21"/>
      <c r="Z404" s="21" t="str">
        <f t="shared" si="26"/>
        <v/>
      </c>
      <c r="AA404" s="21"/>
      <c r="AB404" s="21" t="str">
        <f t="shared" si="27"/>
        <v/>
      </c>
      <c r="AC404" s="21"/>
      <c r="AD404" s="21"/>
      <c r="AE404" s="21" t="str">
        <f t="shared" si="28"/>
        <v/>
      </c>
      <c r="AF404" s="21" t="str">
        <f t="shared" si="29"/>
        <v/>
      </c>
      <c r="AG404" s="21" t="str">
        <f t="shared" si="30"/>
        <v/>
      </c>
      <c r="AH404" t="s">
        <v>1333</v>
      </c>
      <c r="AI404" t="s">
        <v>46</v>
      </c>
      <c r="AJ404" t="s">
        <v>530</v>
      </c>
      <c r="AK404" t="s">
        <v>44</v>
      </c>
      <c r="AL404" t="s">
        <v>44</v>
      </c>
    </row>
    <row r="405" spans="1:38" x14ac:dyDescent="0.35">
      <c r="A405" s="14" t="s">
        <v>925</v>
      </c>
      <c r="B405" s="14">
        <v>1300</v>
      </c>
      <c r="C405" s="14" t="s">
        <v>1334</v>
      </c>
      <c r="D405" s="22" t="s">
        <v>1335</v>
      </c>
      <c r="E405" s="14">
        <v>1925</v>
      </c>
      <c r="F405" s="23">
        <v>643400</v>
      </c>
      <c r="G405" s="17">
        <v>42087</v>
      </c>
      <c r="H405" s="26">
        <v>838200</v>
      </c>
      <c r="I405" s="19">
        <v>10.9</v>
      </c>
      <c r="J405" s="25">
        <v>4429</v>
      </c>
      <c r="K405" s="14">
        <v>64</v>
      </c>
      <c r="L405" s="14">
        <v>34</v>
      </c>
      <c r="M405" s="25">
        <v>4536</v>
      </c>
      <c r="N405" s="21">
        <v>28</v>
      </c>
      <c r="O405" s="21">
        <v>0</v>
      </c>
      <c r="P405" s="17">
        <v>43778</v>
      </c>
      <c r="Q405" s="14">
        <v>0</v>
      </c>
      <c r="R405" s="14" t="s">
        <v>940</v>
      </c>
      <c r="S405" s="14"/>
      <c r="T405" s="14"/>
      <c r="U405" s="21"/>
      <c r="V405" s="21">
        <f>IF(U405="",0,VLOOKUP(U405,Dropdown_Lists!$B$2:$C$31,2,FALSE))</f>
        <v>0</v>
      </c>
      <c r="W405" s="21" t="str">
        <f>IF(U405="","",VLOOKUP(U405,Dropdown_Lists!$B$2:$D$31,3,FALSE))</f>
        <v/>
      </c>
      <c r="X405" s="21" t="s">
        <v>44</v>
      </c>
      <c r="Y405" s="21"/>
      <c r="Z405" s="21" t="str">
        <f t="shared" si="26"/>
        <v/>
      </c>
      <c r="AA405" s="21"/>
      <c r="AB405" s="21" t="str">
        <f t="shared" si="27"/>
        <v/>
      </c>
      <c r="AC405" s="21"/>
      <c r="AD405" s="21"/>
      <c r="AE405" s="21" t="str">
        <f t="shared" si="28"/>
        <v/>
      </c>
      <c r="AF405" s="21" t="str">
        <f t="shared" si="29"/>
        <v/>
      </c>
      <c r="AG405" s="21" t="str">
        <f t="shared" si="30"/>
        <v/>
      </c>
      <c r="AH405" t="s">
        <v>1336</v>
      </c>
      <c r="AI405" t="s">
        <v>46</v>
      </c>
      <c r="AJ405" t="s">
        <v>1337</v>
      </c>
      <c r="AK405" t="s">
        <v>44</v>
      </c>
      <c r="AL405" t="s">
        <v>44</v>
      </c>
    </row>
    <row r="406" spans="1:38" x14ac:dyDescent="0.35">
      <c r="A406" s="14" t="s">
        <v>925</v>
      </c>
      <c r="B406" s="14">
        <v>1300</v>
      </c>
      <c r="C406" s="14" t="s">
        <v>1338</v>
      </c>
      <c r="D406" s="22" t="s">
        <v>1339</v>
      </c>
      <c r="E406" s="14">
        <v>1920</v>
      </c>
      <c r="F406" s="23">
        <v>654000</v>
      </c>
      <c r="G406" s="17">
        <v>45691</v>
      </c>
      <c r="H406" s="26">
        <v>600000</v>
      </c>
      <c r="I406" s="19">
        <v>1.1000000000000001</v>
      </c>
      <c r="J406" s="25">
        <v>1101</v>
      </c>
      <c r="K406" s="14">
        <v>18</v>
      </c>
      <c r="L406" s="14">
        <v>34</v>
      </c>
      <c r="M406" s="25">
        <v>1101</v>
      </c>
      <c r="N406" s="21">
        <v>2</v>
      </c>
      <c r="O406" s="21">
        <v>0</v>
      </c>
      <c r="P406" s="17">
        <v>40316</v>
      </c>
      <c r="Q406" s="14">
        <v>1</v>
      </c>
      <c r="R406" s="14" t="s">
        <v>940</v>
      </c>
      <c r="S406" s="14"/>
      <c r="T406" s="14"/>
      <c r="U406" s="21"/>
      <c r="V406" s="21">
        <f>IF(U406="",0,VLOOKUP(U406,Dropdown_Lists!$B$2:$C$31,2,FALSE))</f>
        <v>0</v>
      </c>
      <c r="W406" s="21" t="str">
        <f>IF(U406="","",VLOOKUP(U406,Dropdown_Lists!$B$2:$D$31,3,FALSE))</f>
        <v/>
      </c>
      <c r="X406" s="21" t="s">
        <v>44</v>
      </c>
      <c r="Y406" s="21"/>
      <c r="Z406" s="21" t="str">
        <f t="shared" si="26"/>
        <v/>
      </c>
      <c r="AA406" s="21"/>
      <c r="AB406" s="21" t="str">
        <f t="shared" si="27"/>
        <v/>
      </c>
      <c r="AC406" s="21"/>
      <c r="AD406" s="21"/>
      <c r="AE406" s="21" t="str">
        <f t="shared" si="28"/>
        <v/>
      </c>
      <c r="AF406" s="21" t="str">
        <f t="shared" si="29"/>
        <v/>
      </c>
      <c r="AG406" s="21" t="str">
        <f t="shared" si="30"/>
        <v/>
      </c>
      <c r="AH406" t="s">
        <v>1340</v>
      </c>
      <c r="AI406" t="s">
        <v>46</v>
      </c>
      <c r="AJ406" t="s">
        <v>57</v>
      </c>
      <c r="AK406" t="s">
        <v>44</v>
      </c>
      <c r="AL406" t="s">
        <v>58</v>
      </c>
    </row>
    <row r="407" spans="1:38" x14ac:dyDescent="0.35">
      <c r="A407" s="14" t="s">
        <v>925</v>
      </c>
      <c r="B407" s="14">
        <v>1300</v>
      </c>
      <c r="C407" s="14" t="s">
        <v>1341</v>
      </c>
      <c r="D407" s="22" t="s">
        <v>1342</v>
      </c>
      <c r="E407" s="14">
        <v>1915</v>
      </c>
      <c r="F407" s="23">
        <v>1254600</v>
      </c>
      <c r="G407" s="17">
        <v>36411</v>
      </c>
      <c r="H407" s="26">
        <v>171000</v>
      </c>
      <c r="I407" s="19">
        <v>26.5</v>
      </c>
      <c r="J407" s="25">
        <v>2473</v>
      </c>
      <c r="K407" s="14">
        <v>45</v>
      </c>
      <c r="L407" s="14">
        <v>46</v>
      </c>
      <c r="M407" s="25">
        <v>7571</v>
      </c>
      <c r="N407" s="21">
        <v>0</v>
      </c>
      <c r="O407" s="21">
        <v>0</v>
      </c>
      <c r="P407" s="17"/>
      <c r="Q407" s="14">
        <v>0</v>
      </c>
      <c r="R407" s="14" t="s">
        <v>940</v>
      </c>
      <c r="S407" s="14"/>
      <c r="T407" s="14"/>
      <c r="U407" s="21"/>
      <c r="V407" s="21">
        <f>IF(U407="",0,VLOOKUP(U407,Dropdown_Lists!$B$2:$C$31,2,FALSE))</f>
        <v>0</v>
      </c>
      <c r="W407" s="21" t="str">
        <f>IF(U407="","",VLOOKUP(U407,Dropdown_Lists!$B$2:$D$31,3,FALSE))</f>
        <v/>
      </c>
      <c r="X407" s="21" t="s">
        <v>44</v>
      </c>
      <c r="Y407" s="21"/>
      <c r="Z407" s="21" t="str">
        <f t="shared" si="26"/>
        <v/>
      </c>
      <c r="AA407" s="21"/>
      <c r="AB407" s="21" t="str">
        <f t="shared" si="27"/>
        <v/>
      </c>
      <c r="AC407" s="21"/>
      <c r="AD407" s="21"/>
      <c r="AE407" s="21" t="str">
        <f t="shared" si="28"/>
        <v/>
      </c>
      <c r="AF407" s="21" t="str">
        <f t="shared" si="29"/>
        <v/>
      </c>
      <c r="AG407" s="21" t="str">
        <f t="shared" si="30"/>
        <v/>
      </c>
      <c r="AH407" t="s">
        <v>1343</v>
      </c>
      <c r="AI407" t="s">
        <v>46</v>
      </c>
      <c r="AJ407" t="s">
        <v>467</v>
      </c>
      <c r="AK407" t="s">
        <v>44</v>
      </c>
      <c r="AL407" t="s">
        <v>44</v>
      </c>
    </row>
    <row r="408" spans="1:38" x14ac:dyDescent="0.35">
      <c r="A408" s="14" t="s">
        <v>925</v>
      </c>
      <c r="B408" s="14">
        <v>1300</v>
      </c>
      <c r="C408" s="14" t="s">
        <v>1344</v>
      </c>
      <c r="D408" s="22" t="s">
        <v>1345</v>
      </c>
      <c r="E408" s="14">
        <v>1900</v>
      </c>
      <c r="F408" s="23">
        <v>550000</v>
      </c>
      <c r="G408" s="17">
        <v>43278</v>
      </c>
      <c r="H408" s="26">
        <v>645000</v>
      </c>
      <c r="I408" s="19">
        <v>7.7</v>
      </c>
      <c r="J408" s="25">
        <v>3885</v>
      </c>
      <c r="K408" s="14">
        <v>31</v>
      </c>
      <c r="L408" s="14">
        <v>30</v>
      </c>
      <c r="M408" s="25">
        <v>1664</v>
      </c>
      <c r="N408" s="21">
        <v>0</v>
      </c>
      <c r="O408" s="21">
        <v>0</v>
      </c>
      <c r="P408" s="17"/>
      <c r="Q408" s="14">
        <v>0</v>
      </c>
      <c r="R408" s="14" t="s">
        <v>940</v>
      </c>
      <c r="S408" s="14"/>
      <c r="T408" s="14"/>
      <c r="U408" s="21"/>
      <c r="V408" s="21">
        <f>IF(U408="",0,VLOOKUP(U408,Dropdown_Lists!$B$2:$C$31,2,FALSE))</f>
        <v>0</v>
      </c>
      <c r="W408" s="21" t="str">
        <f>IF(U408="","",VLOOKUP(U408,Dropdown_Lists!$B$2:$D$31,3,FALSE))</f>
        <v/>
      </c>
      <c r="X408" s="21" t="s">
        <v>44</v>
      </c>
      <c r="Y408" s="21"/>
      <c r="Z408" s="21" t="str">
        <f t="shared" si="26"/>
        <v/>
      </c>
      <c r="AA408" s="21"/>
      <c r="AB408" s="21" t="str">
        <f t="shared" si="27"/>
        <v/>
      </c>
      <c r="AC408" s="21"/>
      <c r="AD408" s="21"/>
      <c r="AE408" s="21" t="str">
        <f t="shared" si="28"/>
        <v/>
      </c>
      <c r="AF408" s="21" t="str">
        <f t="shared" si="29"/>
        <v/>
      </c>
      <c r="AG408" s="21" t="str">
        <f t="shared" si="30"/>
        <v/>
      </c>
      <c r="AH408" t="s">
        <v>1346</v>
      </c>
      <c r="AI408" t="s">
        <v>46</v>
      </c>
      <c r="AJ408" t="s">
        <v>1347</v>
      </c>
      <c r="AK408" t="s">
        <v>44</v>
      </c>
      <c r="AL408" t="s">
        <v>58</v>
      </c>
    </row>
    <row r="409" spans="1:38" x14ac:dyDescent="0.35">
      <c r="A409" s="14" t="s">
        <v>925</v>
      </c>
      <c r="B409" s="14">
        <v>1300</v>
      </c>
      <c r="C409" s="14" t="s">
        <v>1348</v>
      </c>
      <c r="D409" s="22" t="s">
        <v>1349</v>
      </c>
      <c r="E409" s="14">
        <v>1925</v>
      </c>
      <c r="F409" s="23">
        <v>549500</v>
      </c>
      <c r="G409" s="17">
        <v>43380</v>
      </c>
      <c r="H409" s="26">
        <v>1</v>
      </c>
      <c r="I409" s="19">
        <v>7.4</v>
      </c>
      <c r="J409" s="25">
        <v>1710</v>
      </c>
      <c r="K409" s="14">
        <v>16</v>
      </c>
      <c r="L409" s="14">
        <v>32</v>
      </c>
      <c r="M409" s="25">
        <v>1643</v>
      </c>
      <c r="N409" s="21">
        <v>14</v>
      </c>
      <c r="O409" s="21">
        <v>0</v>
      </c>
      <c r="P409" s="17">
        <v>42844</v>
      </c>
      <c r="Q409" s="14">
        <v>5</v>
      </c>
      <c r="R409" s="14" t="s">
        <v>940</v>
      </c>
      <c r="S409" s="14"/>
      <c r="T409" s="14"/>
      <c r="U409" s="21"/>
      <c r="V409" s="21">
        <f>IF(U409="",0,VLOOKUP(U409,Dropdown_Lists!$B$2:$C$31,2,FALSE))</f>
        <v>0</v>
      </c>
      <c r="W409" s="21" t="str">
        <f>IF(U409="","",VLOOKUP(U409,Dropdown_Lists!$B$2:$D$31,3,FALSE))</f>
        <v/>
      </c>
      <c r="X409" s="21" t="s">
        <v>44</v>
      </c>
      <c r="Y409" s="21"/>
      <c r="Z409" s="21" t="str">
        <f t="shared" si="26"/>
        <v/>
      </c>
      <c r="AA409" s="21"/>
      <c r="AB409" s="21" t="str">
        <f t="shared" si="27"/>
        <v/>
      </c>
      <c r="AC409" s="21"/>
      <c r="AD409" s="21"/>
      <c r="AE409" s="21" t="str">
        <f t="shared" si="28"/>
        <v/>
      </c>
      <c r="AF409" s="21" t="str">
        <f t="shared" si="29"/>
        <v/>
      </c>
      <c r="AG409" s="21" t="str">
        <f t="shared" si="30"/>
        <v/>
      </c>
      <c r="AH409" t="s">
        <v>1350</v>
      </c>
      <c r="AI409" t="s">
        <v>46</v>
      </c>
      <c r="AJ409" t="s">
        <v>1295</v>
      </c>
      <c r="AK409" t="s">
        <v>44</v>
      </c>
      <c r="AL409" t="s">
        <v>58</v>
      </c>
    </row>
    <row r="410" spans="1:38" s="12" customFormat="1" x14ac:dyDescent="0.35">
      <c r="A410" s="14" t="s">
        <v>925</v>
      </c>
      <c r="B410" s="14">
        <v>1300</v>
      </c>
      <c r="C410" s="14" t="s">
        <v>1351</v>
      </c>
      <c r="D410" s="22" t="s">
        <v>1352</v>
      </c>
      <c r="E410" s="14">
        <v>1915</v>
      </c>
      <c r="F410" s="23">
        <v>462800</v>
      </c>
      <c r="G410" s="17">
        <v>41596</v>
      </c>
      <c r="H410" s="26">
        <v>1</v>
      </c>
      <c r="I410" s="19">
        <v>12.3</v>
      </c>
      <c r="J410" s="25">
        <v>877</v>
      </c>
      <c r="K410" s="14">
        <v>15</v>
      </c>
      <c r="L410" s="14">
        <v>32</v>
      </c>
      <c r="M410" s="25">
        <v>783</v>
      </c>
      <c r="N410" s="21">
        <v>0</v>
      </c>
      <c r="O410" s="21">
        <v>0</v>
      </c>
      <c r="P410" s="17"/>
      <c r="Q410" s="14">
        <v>1</v>
      </c>
      <c r="R410" s="14" t="s">
        <v>940</v>
      </c>
      <c r="S410" s="14"/>
      <c r="T410" s="14"/>
      <c r="U410" s="21"/>
      <c r="V410" s="21">
        <f>IF(U410="",0,VLOOKUP(U410,Dropdown_Lists!$B$2:$C$31,2,FALSE))</f>
        <v>0</v>
      </c>
      <c r="W410" s="21" t="str">
        <f>IF(U410="","",VLOOKUP(U410,Dropdown_Lists!$B$2:$D$31,3,FALSE))</f>
        <v/>
      </c>
      <c r="X410" s="21" t="s">
        <v>44</v>
      </c>
      <c r="Y410" s="21"/>
      <c r="Z410" s="21" t="str">
        <f t="shared" si="26"/>
        <v/>
      </c>
      <c r="AA410" s="21"/>
      <c r="AB410" s="21" t="str">
        <f t="shared" si="27"/>
        <v/>
      </c>
      <c r="AC410" s="21"/>
      <c r="AD410" s="21"/>
      <c r="AE410" s="21" t="str">
        <f t="shared" si="28"/>
        <v/>
      </c>
      <c r="AF410" s="21" t="str">
        <f t="shared" si="29"/>
        <v/>
      </c>
      <c r="AG410" s="21" t="str">
        <f t="shared" si="30"/>
        <v/>
      </c>
      <c r="AH410" t="s">
        <v>1353</v>
      </c>
      <c r="AI410" t="s">
        <v>1354</v>
      </c>
      <c r="AJ410" t="s">
        <v>467</v>
      </c>
      <c r="AK410" t="s">
        <v>58</v>
      </c>
      <c r="AL410" t="s">
        <v>44</v>
      </c>
    </row>
    <row r="411" spans="1:38" s="12" customFormat="1" x14ac:dyDescent="0.35">
      <c r="A411" s="14" t="s">
        <v>925</v>
      </c>
      <c r="B411" s="14">
        <v>1300</v>
      </c>
      <c r="C411" s="14" t="s">
        <v>1355</v>
      </c>
      <c r="D411" s="22" t="s">
        <v>1356</v>
      </c>
      <c r="E411" s="14">
        <v>1915</v>
      </c>
      <c r="F411" s="23">
        <v>486000</v>
      </c>
      <c r="G411" s="17">
        <v>30000</v>
      </c>
      <c r="H411" s="26">
        <v>42500</v>
      </c>
      <c r="I411" s="19">
        <v>44</v>
      </c>
      <c r="J411" s="25">
        <v>1057</v>
      </c>
      <c r="K411" s="14">
        <v>16</v>
      </c>
      <c r="L411" s="14">
        <v>34</v>
      </c>
      <c r="M411" s="25">
        <v>792</v>
      </c>
      <c r="N411" s="21">
        <v>0</v>
      </c>
      <c r="O411" s="21">
        <v>0</v>
      </c>
      <c r="P411" s="17"/>
      <c r="Q411" s="14">
        <v>1</v>
      </c>
      <c r="R411" s="14" t="s">
        <v>940</v>
      </c>
      <c r="S411" s="14"/>
      <c r="T411" s="14"/>
      <c r="U411" s="21"/>
      <c r="V411" s="21">
        <f>IF(U411="",0,VLOOKUP(U411,Dropdown_Lists!$B$2:$C$31,2,FALSE))</f>
        <v>0</v>
      </c>
      <c r="W411" s="21" t="str">
        <f>IF(U411="","",VLOOKUP(U411,Dropdown_Lists!$B$2:$D$31,3,FALSE))</f>
        <v/>
      </c>
      <c r="X411" s="21" t="s">
        <v>44</v>
      </c>
      <c r="Y411" s="21"/>
      <c r="Z411" s="21" t="str">
        <f t="shared" si="26"/>
        <v/>
      </c>
      <c r="AA411" s="21"/>
      <c r="AB411" s="21" t="str">
        <f t="shared" si="27"/>
        <v/>
      </c>
      <c r="AC411" s="21"/>
      <c r="AD411" s="21"/>
      <c r="AE411" s="21" t="str">
        <f t="shared" si="28"/>
        <v/>
      </c>
      <c r="AF411" s="21" t="str">
        <f t="shared" si="29"/>
        <v/>
      </c>
      <c r="AG411" s="21" t="str">
        <f t="shared" si="30"/>
        <v/>
      </c>
      <c r="AH411" t="s">
        <v>1357</v>
      </c>
      <c r="AI411" t="s">
        <v>1354</v>
      </c>
      <c r="AJ411" t="s">
        <v>467</v>
      </c>
      <c r="AK411" t="s">
        <v>58</v>
      </c>
      <c r="AL411" t="s">
        <v>44</v>
      </c>
    </row>
    <row r="412" spans="1:38" x14ac:dyDescent="0.35">
      <c r="A412" s="14" t="s">
        <v>925</v>
      </c>
      <c r="B412" s="14">
        <v>1300</v>
      </c>
      <c r="C412" s="14" t="s">
        <v>1358</v>
      </c>
      <c r="D412" s="22" t="s">
        <v>1359</v>
      </c>
      <c r="E412" s="14">
        <v>1915</v>
      </c>
      <c r="F412" s="23">
        <v>551500</v>
      </c>
      <c r="G412" s="17">
        <v>44149</v>
      </c>
      <c r="H412" s="26">
        <v>370000</v>
      </c>
      <c r="I412" s="19">
        <v>5.3</v>
      </c>
      <c r="J412" s="25">
        <v>1466</v>
      </c>
      <c r="K412" s="14">
        <v>18</v>
      </c>
      <c r="L412" s="14">
        <v>34</v>
      </c>
      <c r="M412" s="25">
        <v>1036</v>
      </c>
      <c r="N412" s="21">
        <v>0</v>
      </c>
      <c r="O412" s="21">
        <v>0</v>
      </c>
      <c r="P412" s="17"/>
      <c r="Q412" s="14">
        <v>1</v>
      </c>
      <c r="R412" s="14" t="s">
        <v>940</v>
      </c>
      <c r="S412" s="14"/>
      <c r="T412" s="14"/>
      <c r="U412" s="21"/>
      <c r="V412" s="21">
        <f>IF(U412="",0,VLOOKUP(U412,Dropdown_Lists!$B$2:$C$31,2,FALSE))</f>
        <v>0</v>
      </c>
      <c r="W412" s="21" t="str">
        <f>IF(U412="","",VLOOKUP(U412,Dropdown_Lists!$B$2:$D$31,3,FALSE))</f>
        <v/>
      </c>
      <c r="X412" s="21" t="s">
        <v>44</v>
      </c>
      <c r="Y412" s="21"/>
      <c r="Z412" s="21" t="str">
        <f t="shared" si="26"/>
        <v/>
      </c>
      <c r="AA412" s="21"/>
      <c r="AB412" s="21" t="str">
        <f t="shared" si="27"/>
        <v/>
      </c>
      <c r="AC412" s="21"/>
      <c r="AD412" s="21"/>
      <c r="AE412" s="21" t="str">
        <f t="shared" si="28"/>
        <v/>
      </c>
      <c r="AF412" s="21" t="str">
        <f t="shared" si="29"/>
        <v/>
      </c>
      <c r="AG412" s="21" t="str">
        <f t="shared" si="30"/>
        <v/>
      </c>
      <c r="AH412" t="s">
        <v>1360</v>
      </c>
      <c r="AI412" t="s">
        <v>46</v>
      </c>
      <c r="AJ412" t="s">
        <v>467</v>
      </c>
      <c r="AK412" t="s">
        <v>44</v>
      </c>
      <c r="AL412" t="s">
        <v>44</v>
      </c>
    </row>
    <row r="413" spans="1:38" x14ac:dyDescent="0.35">
      <c r="A413" s="14" t="s">
        <v>925</v>
      </c>
      <c r="B413" s="14">
        <v>1300</v>
      </c>
      <c r="C413" s="14" t="s">
        <v>1361</v>
      </c>
      <c r="D413" s="22" t="s">
        <v>1362</v>
      </c>
      <c r="E413" s="14">
        <v>1915</v>
      </c>
      <c r="F413" s="23">
        <v>523000</v>
      </c>
      <c r="G413" s="17">
        <v>37335</v>
      </c>
      <c r="H413" s="26">
        <v>51666</v>
      </c>
      <c r="I413" s="19">
        <v>24</v>
      </c>
      <c r="J413" s="25">
        <v>1218</v>
      </c>
      <c r="K413" s="14">
        <v>18</v>
      </c>
      <c r="L413" s="14">
        <v>33</v>
      </c>
      <c r="M413" s="25">
        <v>905</v>
      </c>
      <c r="N413" s="21">
        <v>4</v>
      </c>
      <c r="O413" s="21">
        <v>0</v>
      </c>
      <c r="P413" s="17">
        <v>40394</v>
      </c>
      <c r="Q413" s="14">
        <v>3</v>
      </c>
      <c r="R413" s="14" t="s">
        <v>940</v>
      </c>
      <c r="S413" s="14"/>
      <c r="T413" s="14"/>
      <c r="U413" s="21"/>
      <c r="V413" s="21">
        <f>IF(U413="",0,VLOOKUP(U413,Dropdown_Lists!$B$2:$C$31,2,FALSE))</f>
        <v>0</v>
      </c>
      <c r="W413" s="21" t="str">
        <f>IF(U413="","",VLOOKUP(U413,Dropdown_Lists!$B$2:$D$31,3,FALSE))</f>
        <v/>
      </c>
      <c r="X413" s="21" t="s">
        <v>44</v>
      </c>
      <c r="Y413" s="21"/>
      <c r="Z413" s="21" t="str">
        <f t="shared" si="26"/>
        <v/>
      </c>
      <c r="AA413" s="21"/>
      <c r="AB413" s="21" t="str">
        <f t="shared" si="27"/>
        <v/>
      </c>
      <c r="AC413" s="21"/>
      <c r="AD413" s="21"/>
      <c r="AE413" s="21" t="str">
        <f t="shared" si="28"/>
        <v/>
      </c>
      <c r="AF413" s="21" t="str">
        <f t="shared" si="29"/>
        <v/>
      </c>
      <c r="AG413" s="21" t="str">
        <f t="shared" si="30"/>
        <v/>
      </c>
      <c r="AH413" t="s">
        <v>1363</v>
      </c>
      <c r="AI413" t="s">
        <v>1364</v>
      </c>
      <c r="AJ413" t="s">
        <v>97</v>
      </c>
      <c r="AK413" t="s">
        <v>58</v>
      </c>
      <c r="AL413" t="s">
        <v>58</v>
      </c>
    </row>
    <row r="414" spans="1:38" x14ac:dyDescent="0.35">
      <c r="A414" s="14" t="s">
        <v>925</v>
      </c>
      <c r="B414" s="14">
        <v>1300</v>
      </c>
      <c r="C414" s="14" t="s">
        <v>1365</v>
      </c>
      <c r="D414" s="22" t="s">
        <v>1366</v>
      </c>
      <c r="E414" s="14">
        <v>1915</v>
      </c>
      <c r="F414" s="23">
        <v>443400</v>
      </c>
      <c r="G414" s="17">
        <v>37335</v>
      </c>
      <c r="H414" s="26">
        <v>51666</v>
      </c>
      <c r="I414" s="19">
        <v>24</v>
      </c>
      <c r="J414" s="25">
        <v>1126</v>
      </c>
      <c r="K414" s="14">
        <v>18</v>
      </c>
      <c r="L414" s="14">
        <v>33</v>
      </c>
      <c r="M414" s="25">
        <v>919</v>
      </c>
      <c r="N414" s="21">
        <v>19</v>
      </c>
      <c r="O414" s="21">
        <v>0</v>
      </c>
      <c r="P414" s="17">
        <v>42491</v>
      </c>
      <c r="Q414" s="14">
        <v>12</v>
      </c>
      <c r="R414" s="14" t="s">
        <v>940</v>
      </c>
      <c r="S414" s="14"/>
      <c r="T414" s="14"/>
      <c r="U414" s="21"/>
      <c r="V414" s="21">
        <f>IF(U414="",0,VLOOKUP(U414,Dropdown_Lists!$B$2:$C$31,2,FALSE))</f>
        <v>0</v>
      </c>
      <c r="W414" s="21" t="str">
        <f>IF(U414="","",VLOOKUP(U414,Dropdown_Lists!$B$2:$D$31,3,FALSE))</f>
        <v/>
      </c>
      <c r="X414" s="21" t="s">
        <v>44</v>
      </c>
      <c r="Y414" s="21"/>
      <c r="Z414" s="21" t="str">
        <f t="shared" si="26"/>
        <v/>
      </c>
      <c r="AA414" s="21"/>
      <c r="AB414" s="21" t="str">
        <f t="shared" si="27"/>
        <v/>
      </c>
      <c r="AC414" s="21"/>
      <c r="AD414" s="21"/>
      <c r="AE414" s="21" t="str">
        <f t="shared" si="28"/>
        <v/>
      </c>
      <c r="AF414" s="21" t="str">
        <f t="shared" si="29"/>
        <v/>
      </c>
      <c r="AG414" s="21" t="str">
        <f t="shared" si="30"/>
        <v/>
      </c>
      <c r="AH414" t="s">
        <v>1363</v>
      </c>
      <c r="AI414" t="s">
        <v>1364</v>
      </c>
      <c r="AJ414" t="s">
        <v>97</v>
      </c>
      <c r="AK414" t="s">
        <v>58</v>
      </c>
      <c r="AL414" t="s">
        <v>58</v>
      </c>
    </row>
    <row r="415" spans="1:38" x14ac:dyDescent="0.35">
      <c r="A415" s="14" t="s">
        <v>925</v>
      </c>
      <c r="B415" s="14">
        <v>1300</v>
      </c>
      <c r="C415" s="14" t="s">
        <v>1367</v>
      </c>
      <c r="D415" s="22" t="s">
        <v>1368</v>
      </c>
      <c r="E415" s="14">
        <v>1915</v>
      </c>
      <c r="F415" s="23">
        <v>394100</v>
      </c>
      <c r="G415" s="17">
        <v>37335</v>
      </c>
      <c r="H415" s="26">
        <v>51666</v>
      </c>
      <c r="I415" s="19">
        <v>24</v>
      </c>
      <c r="J415" s="25">
        <v>873</v>
      </c>
      <c r="K415" s="14">
        <v>16</v>
      </c>
      <c r="L415" s="14">
        <v>29</v>
      </c>
      <c r="M415" s="25">
        <v>878</v>
      </c>
      <c r="N415" s="21">
        <v>0</v>
      </c>
      <c r="O415" s="21">
        <v>0</v>
      </c>
      <c r="P415" s="17"/>
      <c r="Q415" s="14">
        <v>3</v>
      </c>
      <c r="R415" s="14" t="s">
        <v>940</v>
      </c>
      <c r="S415" s="14"/>
      <c r="T415" s="14"/>
      <c r="U415" s="21"/>
      <c r="V415" s="21">
        <f>IF(U415="",0,VLOOKUP(U415,Dropdown_Lists!$B$2:$C$31,2,FALSE))</f>
        <v>0</v>
      </c>
      <c r="W415" s="21" t="str">
        <f>IF(U415="","",VLOOKUP(U415,Dropdown_Lists!$B$2:$D$31,3,FALSE))</f>
        <v/>
      </c>
      <c r="X415" s="21" t="s">
        <v>44</v>
      </c>
      <c r="Y415" s="21"/>
      <c r="Z415" s="21" t="str">
        <f t="shared" si="26"/>
        <v/>
      </c>
      <c r="AA415" s="21"/>
      <c r="AB415" s="21" t="str">
        <f t="shared" si="27"/>
        <v/>
      </c>
      <c r="AC415" s="21"/>
      <c r="AD415" s="21"/>
      <c r="AE415" s="21" t="str">
        <f t="shared" si="28"/>
        <v/>
      </c>
      <c r="AF415" s="21" t="str">
        <f t="shared" si="29"/>
        <v/>
      </c>
      <c r="AG415" s="21" t="str">
        <f t="shared" si="30"/>
        <v/>
      </c>
      <c r="AH415" t="s">
        <v>1363</v>
      </c>
      <c r="AI415" t="s">
        <v>1364</v>
      </c>
      <c r="AJ415" t="s">
        <v>97</v>
      </c>
      <c r="AK415" t="s">
        <v>58</v>
      </c>
      <c r="AL415" t="s">
        <v>58</v>
      </c>
    </row>
    <row r="416" spans="1:38" x14ac:dyDescent="0.35">
      <c r="A416" s="14" t="s">
        <v>925</v>
      </c>
      <c r="B416" s="14">
        <v>1300</v>
      </c>
      <c r="C416" s="14" t="s">
        <v>1369</v>
      </c>
      <c r="D416" s="22" t="s">
        <v>1370</v>
      </c>
      <c r="E416" s="14">
        <v>1915</v>
      </c>
      <c r="F416" s="23">
        <v>617400</v>
      </c>
      <c r="G416" s="17">
        <v>44363</v>
      </c>
      <c r="H416" s="26">
        <v>290000</v>
      </c>
      <c r="I416" s="19">
        <v>4.7</v>
      </c>
      <c r="J416" s="25">
        <v>726</v>
      </c>
      <c r="K416" s="14">
        <v>16</v>
      </c>
      <c r="L416" s="14">
        <v>31</v>
      </c>
      <c r="M416" s="25">
        <v>669</v>
      </c>
      <c r="N416" s="21">
        <v>0</v>
      </c>
      <c r="O416" s="21">
        <v>0</v>
      </c>
      <c r="P416" s="17"/>
      <c r="Q416" s="14">
        <v>1</v>
      </c>
      <c r="R416" s="14" t="s">
        <v>940</v>
      </c>
      <c r="S416" s="14"/>
      <c r="T416" s="14"/>
      <c r="U416" s="21"/>
      <c r="V416" s="21">
        <f>IF(U416="",0,VLOOKUP(U416,Dropdown_Lists!$B$2:$C$31,2,FALSE))</f>
        <v>0</v>
      </c>
      <c r="W416" s="21" t="str">
        <f>IF(U416="","",VLOOKUP(U416,Dropdown_Lists!$B$2:$D$31,3,FALSE))</f>
        <v/>
      </c>
      <c r="X416" s="21" t="s">
        <v>44</v>
      </c>
      <c r="Y416" s="21"/>
      <c r="Z416" s="21" t="str">
        <f t="shared" si="26"/>
        <v/>
      </c>
      <c r="AA416" s="21"/>
      <c r="AB416" s="21" t="str">
        <f t="shared" si="27"/>
        <v/>
      </c>
      <c r="AC416" s="21"/>
      <c r="AD416" s="21"/>
      <c r="AE416" s="21" t="str">
        <f t="shared" si="28"/>
        <v/>
      </c>
      <c r="AF416" s="21" t="str">
        <f t="shared" si="29"/>
        <v/>
      </c>
      <c r="AG416" s="21" t="str">
        <f t="shared" si="30"/>
        <v/>
      </c>
      <c r="AH416" t="s">
        <v>1371</v>
      </c>
      <c r="AI416" t="s">
        <v>46</v>
      </c>
      <c r="AJ416" t="s">
        <v>530</v>
      </c>
      <c r="AK416" t="s">
        <v>44</v>
      </c>
      <c r="AL416" t="s">
        <v>58</v>
      </c>
    </row>
    <row r="417" spans="1:38" x14ac:dyDescent="0.35">
      <c r="A417" s="14" t="s">
        <v>925</v>
      </c>
      <c r="B417" s="14">
        <v>1300</v>
      </c>
      <c r="C417" s="14" t="s">
        <v>1372</v>
      </c>
      <c r="D417" s="22" t="s">
        <v>1373</v>
      </c>
      <c r="E417" s="14">
        <v>1915</v>
      </c>
      <c r="F417" s="23">
        <v>380100</v>
      </c>
      <c r="G417" s="17">
        <v>44858</v>
      </c>
      <c r="H417" s="26">
        <v>455000</v>
      </c>
      <c r="I417" s="19">
        <v>3.4</v>
      </c>
      <c r="J417" s="25">
        <v>627</v>
      </c>
      <c r="K417" s="14">
        <v>16</v>
      </c>
      <c r="L417" s="14">
        <v>29</v>
      </c>
      <c r="M417" s="25">
        <v>578</v>
      </c>
      <c r="N417" s="21">
        <v>0</v>
      </c>
      <c r="O417" s="21">
        <v>0</v>
      </c>
      <c r="P417" s="17"/>
      <c r="Q417" s="14">
        <v>0</v>
      </c>
      <c r="R417" s="14" t="s">
        <v>339</v>
      </c>
      <c r="S417" s="14"/>
      <c r="T417" s="14"/>
      <c r="U417" s="21"/>
      <c r="V417" s="21">
        <f>IF(U417="",0,VLOOKUP(U417,Dropdown_Lists!$B$2:$C$31,2,FALSE))</f>
        <v>0</v>
      </c>
      <c r="W417" s="21" t="str">
        <f>IF(U417="","",VLOOKUP(U417,Dropdown_Lists!$B$2:$D$31,3,FALSE))</f>
        <v/>
      </c>
      <c r="X417" s="21" t="s">
        <v>44</v>
      </c>
      <c r="Y417" s="21"/>
      <c r="Z417" s="21" t="str">
        <f t="shared" si="26"/>
        <v/>
      </c>
      <c r="AA417" s="21"/>
      <c r="AB417" s="21" t="str">
        <f t="shared" si="27"/>
        <v/>
      </c>
      <c r="AC417" s="21"/>
      <c r="AD417" s="21"/>
      <c r="AE417" s="21" t="str">
        <f t="shared" si="28"/>
        <v/>
      </c>
      <c r="AF417" s="21" t="str">
        <f t="shared" si="29"/>
        <v/>
      </c>
      <c r="AG417" s="21" t="str">
        <f t="shared" si="30"/>
        <v/>
      </c>
      <c r="AH417" t="s">
        <v>1374</v>
      </c>
      <c r="AI417" t="s">
        <v>46</v>
      </c>
      <c r="AJ417" t="s">
        <v>530</v>
      </c>
      <c r="AK417" t="s">
        <v>44</v>
      </c>
      <c r="AL417" t="s">
        <v>44</v>
      </c>
    </row>
    <row r="418" spans="1:38" x14ac:dyDescent="0.35">
      <c r="A418" s="14" t="s">
        <v>925</v>
      </c>
      <c r="B418" s="14">
        <v>1300</v>
      </c>
      <c r="C418" s="14" t="s">
        <v>1375</v>
      </c>
      <c r="D418" s="22" t="s">
        <v>1376</v>
      </c>
      <c r="E418" s="14">
        <v>1915</v>
      </c>
      <c r="F418" s="23">
        <v>490000</v>
      </c>
      <c r="G418" s="17">
        <v>44248</v>
      </c>
      <c r="H418" s="26">
        <v>469000</v>
      </c>
      <c r="I418" s="19">
        <v>5</v>
      </c>
      <c r="J418" s="25">
        <v>609</v>
      </c>
      <c r="K418" s="14">
        <v>16</v>
      </c>
      <c r="L418" s="14">
        <v>34</v>
      </c>
      <c r="M418" s="25">
        <v>477</v>
      </c>
      <c r="N418" s="21">
        <v>4</v>
      </c>
      <c r="O418" s="21">
        <v>0</v>
      </c>
      <c r="P418" s="17">
        <v>42578</v>
      </c>
      <c r="Q418" s="14">
        <v>0</v>
      </c>
      <c r="R418" s="14" t="s">
        <v>339</v>
      </c>
      <c r="S418" s="14"/>
      <c r="T418" s="14"/>
      <c r="U418" s="21"/>
      <c r="V418" s="21">
        <f>IF(U418="",0,VLOOKUP(U418,Dropdown_Lists!$B$2:$C$31,2,FALSE))</f>
        <v>0</v>
      </c>
      <c r="W418" s="21" t="str">
        <f>IF(U418="","",VLOOKUP(U418,Dropdown_Lists!$B$2:$D$31,3,FALSE))</f>
        <v/>
      </c>
      <c r="X418" s="21" t="s">
        <v>44</v>
      </c>
      <c r="Y418" s="21"/>
      <c r="Z418" s="21" t="str">
        <f t="shared" si="26"/>
        <v/>
      </c>
      <c r="AA418" s="21"/>
      <c r="AB418" s="21" t="str">
        <f t="shared" si="27"/>
        <v/>
      </c>
      <c r="AC418" s="21"/>
      <c r="AD418" s="21"/>
      <c r="AE418" s="21" t="str">
        <f t="shared" si="28"/>
        <v/>
      </c>
      <c r="AF418" s="21" t="str">
        <f t="shared" si="29"/>
        <v/>
      </c>
      <c r="AG418" s="21" t="str">
        <f t="shared" si="30"/>
        <v/>
      </c>
      <c r="AH418" t="s">
        <v>1377</v>
      </c>
      <c r="AI418" t="s">
        <v>46</v>
      </c>
      <c r="AJ418" t="s">
        <v>530</v>
      </c>
      <c r="AK418" t="s">
        <v>44</v>
      </c>
      <c r="AL418" t="s">
        <v>44</v>
      </c>
    </row>
    <row r="419" spans="1:38" x14ac:dyDescent="0.35">
      <c r="A419" s="14" t="s">
        <v>925</v>
      </c>
      <c r="B419" s="14">
        <v>1300</v>
      </c>
      <c r="C419" s="14" t="s">
        <v>1378</v>
      </c>
      <c r="D419" s="22" t="s">
        <v>1379</v>
      </c>
      <c r="E419" s="14">
        <v>1915</v>
      </c>
      <c r="F419" s="23">
        <v>463600</v>
      </c>
      <c r="G419" s="17">
        <v>43777</v>
      </c>
      <c r="H419" s="26">
        <v>336000</v>
      </c>
      <c r="I419" s="19">
        <v>6.3</v>
      </c>
      <c r="J419" s="25">
        <v>774</v>
      </c>
      <c r="K419" s="14">
        <v>18</v>
      </c>
      <c r="L419" s="14">
        <v>30</v>
      </c>
      <c r="M419" s="25">
        <v>709</v>
      </c>
      <c r="N419" s="21">
        <v>3</v>
      </c>
      <c r="O419" s="21">
        <v>0</v>
      </c>
      <c r="P419" s="17">
        <v>45698</v>
      </c>
      <c r="Q419" s="14">
        <v>2</v>
      </c>
      <c r="R419" s="14" t="s">
        <v>339</v>
      </c>
      <c r="S419" s="14"/>
      <c r="T419" s="14"/>
      <c r="U419" s="21"/>
      <c r="V419" s="21">
        <f>IF(U419="",0,VLOOKUP(U419,Dropdown_Lists!$B$2:$C$31,2,FALSE))</f>
        <v>0</v>
      </c>
      <c r="W419" s="21" t="str">
        <f>IF(U419="","",VLOOKUP(U419,Dropdown_Lists!$B$2:$D$31,3,FALSE))</f>
        <v/>
      </c>
      <c r="X419" s="21" t="s">
        <v>44</v>
      </c>
      <c r="Y419" s="21"/>
      <c r="Z419" s="21" t="str">
        <f t="shared" si="26"/>
        <v/>
      </c>
      <c r="AA419" s="21"/>
      <c r="AB419" s="21" t="str">
        <f t="shared" si="27"/>
        <v/>
      </c>
      <c r="AC419" s="21"/>
      <c r="AD419" s="21"/>
      <c r="AE419" s="21" t="str">
        <f t="shared" si="28"/>
        <v/>
      </c>
      <c r="AF419" s="21" t="str">
        <f t="shared" si="29"/>
        <v/>
      </c>
      <c r="AG419" s="21" t="str">
        <f t="shared" si="30"/>
        <v/>
      </c>
      <c r="AH419" t="s">
        <v>1380</v>
      </c>
      <c r="AI419" t="s">
        <v>1354</v>
      </c>
      <c r="AJ419" t="s">
        <v>467</v>
      </c>
      <c r="AK419" t="s">
        <v>58</v>
      </c>
      <c r="AL419" t="s">
        <v>58</v>
      </c>
    </row>
    <row r="420" spans="1:38" x14ac:dyDescent="0.35">
      <c r="A420" s="14" t="s">
        <v>925</v>
      </c>
      <c r="B420" s="14">
        <v>1300</v>
      </c>
      <c r="C420" s="14" t="s">
        <v>1381</v>
      </c>
      <c r="D420" s="22" t="s">
        <v>1382</v>
      </c>
      <c r="E420" s="14">
        <v>1915</v>
      </c>
      <c r="F420" s="23">
        <v>293800</v>
      </c>
      <c r="G420" s="17">
        <v>40498</v>
      </c>
      <c r="H420" s="26">
        <v>1</v>
      </c>
      <c r="I420" s="19">
        <v>15.3</v>
      </c>
      <c r="J420" s="25">
        <v>491</v>
      </c>
      <c r="K420" s="14">
        <v>25</v>
      </c>
      <c r="L420" s="14">
        <v>15</v>
      </c>
      <c r="M420" s="25">
        <v>678</v>
      </c>
      <c r="N420" s="21">
        <v>0</v>
      </c>
      <c r="O420" s="21">
        <v>0</v>
      </c>
      <c r="P420" s="17"/>
      <c r="Q420" s="14">
        <v>1</v>
      </c>
      <c r="R420" s="14" t="s">
        <v>339</v>
      </c>
      <c r="S420" s="14"/>
      <c r="T420" s="14"/>
      <c r="U420" s="21"/>
      <c r="V420" s="21">
        <f>IF(U420="",0,VLOOKUP(U420,Dropdown_Lists!$B$2:$C$31,2,FALSE))</f>
        <v>0</v>
      </c>
      <c r="W420" s="21" t="str">
        <f>IF(U420="","",VLOOKUP(U420,Dropdown_Lists!$B$2:$D$31,3,FALSE))</f>
        <v/>
      </c>
      <c r="X420" s="21" t="s">
        <v>44</v>
      </c>
      <c r="Y420" s="21"/>
      <c r="Z420" s="21" t="str">
        <f t="shared" si="26"/>
        <v/>
      </c>
      <c r="AA420" s="21"/>
      <c r="AB420" s="21" t="str">
        <f t="shared" si="27"/>
        <v/>
      </c>
      <c r="AC420" s="21"/>
      <c r="AD420" s="21"/>
      <c r="AE420" s="21" t="str">
        <f t="shared" si="28"/>
        <v/>
      </c>
      <c r="AF420" s="21" t="str">
        <f t="shared" si="29"/>
        <v/>
      </c>
      <c r="AG420" s="21" t="str">
        <f t="shared" si="30"/>
        <v/>
      </c>
      <c r="AH420" t="s">
        <v>1383</v>
      </c>
      <c r="AI420" t="s">
        <v>46</v>
      </c>
      <c r="AJ420" t="s">
        <v>1384</v>
      </c>
      <c r="AK420" t="s">
        <v>44</v>
      </c>
      <c r="AL420" t="s">
        <v>44</v>
      </c>
    </row>
    <row r="421" spans="1:38" x14ac:dyDescent="0.35">
      <c r="A421" s="14" t="s">
        <v>925</v>
      </c>
      <c r="B421" s="14">
        <v>1400</v>
      </c>
      <c r="C421" s="14" t="s">
        <v>1385</v>
      </c>
      <c r="D421" s="22" t="s">
        <v>1386</v>
      </c>
      <c r="E421" s="14">
        <v>1900</v>
      </c>
      <c r="F421" s="23">
        <v>350000</v>
      </c>
      <c r="G421" s="17">
        <v>41179</v>
      </c>
      <c r="H421" s="26">
        <v>1</v>
      </c>
      <c r="I421" s="19">
        <v>13.4</v>
      </c>
      <c r="J421" s="25">
        <v>3757</v>
      </c>
      <c r="K421" s="14">
        <v>67</v>
      </c>
      <c r="L421" s="14">
        <v>17</v>
      </c>
      <c r="M421" s="25">
        <v>2923</v>
      </c>
      <c r="N421" s="21">
        <v>4</v>
      </c>
      <c r="O421" s="21">
        <v>0</v>
      </c>
      <c r="P421" s="17">
        <v>45814</v>
      </c>
      <c r="Q421" s="14">
        <v>0</v>
      </c>
      <c r="R421" s="14" t="s">
        <v>339</v>
      </c>
      <c r="S421" s="14"/>
      <c r="T421" s="14"/>
      <c r="U421" s="21"/>
      <c r="V421" s="21">
        <f>IF(U421="",0,VLOOKUP(U421,Dropdown_Lists!$B$2:$C$31,2,FALSE))</f>
        <v>0</v>
      </c>
      <c r="W421" s="21" t="str">
        <f>IF(U421="","",VLOOKUP(U421,Dropdown_Lists!$B$2:$D$31,3,FALSE))</f>
        <v/>
      </c>
      <c r="X421" s="21" t="s">
        <v>44</v>
      </c>
      <c r="Y421" s="21"/>
      <c r="Z421" s="21" t="str">
        <f t="shared" si="26"/>
        <v/>
      </c>
      <c r="AA421" s="21"/>
      <c r="AB421" s="21" t="str">
        <f t="shared" si="27"/>
        <v/>
      </c>
      <c r="AC421" s="21"/>
      <c r="AD421" s="21"/>
      <c r="AE421" s="21" t="str">
        <f t="shared" si="28"/>
        <v/>
      </c>
      <c r="AF421" s="21" t="str">
        <f t="shared" si="29"/>
        <v/>
      </c>
      <c r="AG421" s="21" t="str">
        <f t="shared" si="30"/>
        <v/>
      </c>
      <c r="AH421" t="s">
        <v>1387</v>
      </c>
      <c r="AI421" t="s">
        <v>46</v>
      </c>
      <c r="AJ421" t="s">
        <v>402</v>
      </c>
      <c r="AK421" t="s">
        <v>44</v>
      </c>
      <c r="AL421" t="s">
        <v>44</v>
      </c>
    </row>
    <row r="422" spans="1:38" s="12" customFormat="1" x14ac:dyDescent="0.35">
      <c r="A422" s="14" t="s">
        <v>925</v>
      </c>
      <c r="B422" s="14">
        <v>1400</v>
      </c>
      <c r="C422" s="14" t="s">
        <v>1388</v>
      </c>
      <c r="D422" s="22" t="s">
        <v>1389</v>
      </c>
      <c r="E422" s="14">
        <v>1915</v>
      </c>
      <c r="F422" s="23">
        <v>372800</v>
      </c>
      <c r="G422" s="17">
        <v>33346</v>
      </c>
      <c r="H422" s="26">
        <v>55000</v>
      </c>
      <c r="I422" s="19">
        <v>34.9</v>
      </c>
      <c r="J422" s="25">
        <v>617</v>
      </c>
      <c r="K422" s="14">
        <v>16</v>
      </c>
      <c r="L422" s="14">
        <v>23</v>
      </c>
      <c r="M422" s="25">
        <v>578</v>
      </c>
      <c r="N422" s="21">
        <v>0</v>
      </c>
      <c r="O422" s="21">
        <v>0</v>
      </c>
      <c r="P422" s="17"/>
      <c r="Q422" s="14">
        <v>1</v>
      </c>
      <c r="R422" s="14" t="s">
        <v>940</v>
      </c>
      <c r="S422" s="14"/>
      <c r="T422" s="14"/>
      <c r="U422" s="21"/>
      <c r="V422" s="21">
        <f>IF(U422="",0,VLOOKUP(U422,Dropdown_Lists!$B$2:$C$31,2,FALSE))</f>
        <v>0</v>
      </c>
      <c r="W422" s="21" t="str">
        <f>IF(U422="","",VLOOKUP(U422,Dropdown_Lists!$B$2:$D$31,3,FALSE))</f>
        <v/>
      </c>
      <c r="X422" s="21" t="s">
        <v>44</v>
      </c>
      <c r="Y422" s="21"/>
      <c r="Z422" s="21" t="str">
        <f t="shared" si="26"/>
        <v/>
      </c>
      <c r="AA422" s="21"/>
      <c r="AB422" s="21" t="str">
        <f t="shared" si="27"/>
        <v/>
      </c>
      <c r="AC422" s="21"/>
      <c r="AD422" s="21"/>
      <c r="AE422" s="21" t="str">
        <f t="shared" si="28"/>
        <v/>
      </c>
      <c r="AF422" s="21" t="str">
        <f t="shared" si="29"/>
        <v/>
      </c>
      <c r="AG422" s="21" t="str">
        <f t="shared" si="30"/>
        <v/>
      </c>
      <c r="AH422" t="s">
        <v>1390</v>
      </c>
      <c r="AI422" t="s">
        <v>46</v>
      </c>
      <c r="AJ422" t="s">
        <v>1391</v>
      </c>
      <c r="AK422" t="s">
        <v>44</v>
      </c>
      <c r="AL422" t="s">
        <v>44</v>
      </c>
    </row>
    <row r="423" spans="1:38" x14ac:dyDescent="0.35">
      <c r="A423" s="14" t="s">
        <v>925</v>
      </c>
      <c r="B423" s="14">
        <v>1400</v>
      </c>
      <c r="C423" s="14" t="s">
        <v>1392</v>
      </c>
      <c r="D423" s="22" t="s">
        <v>1393</v>
      </c>
      <c r="E423" s="14">
        <v>1942</v>
      </c>
      <c r="F423" s="23">
        <v>349100</v>
      </c>
      <c r="G423" s="17">
        <v>38423</v>
      </c>
      <c r="H423" s="26">
        <v>136000</v>
      </c>
      <c r="I423" s="19">
        <v>21</v>
      </c>
      <c r="J423" s="25">
        <v>730</v>
      </c>
      <c r="K423" s="14">
        <v>16</v>
      </c>
      <c r="L423" s="14">
        <v>22</v>
      </c>
      <c r="M423" s="25">
        <v>555</v>
      </c>
      <c r="N423" s="21">
        <v>0</v>
      </c>
      <c r="O423" s="21">
        <v>0</v>
      </c>
      <c r="P423" s="17"/>
      <c r="Q423" s="14">
        <v>2</v>
      </c>
      <c r="R423" s="14" t="s">
        <v>940</v>
      </c>
      <c r="S423" s="14"/>
      <c r="T423" s="14"/>
      <c r="U423" s="21"/>
      <c r="V423" s="21">
        <f>IF(U423="",0,VLOOKUP(U423,Dropdown_Lists!$B$2:$C$31,2,FALSE))</f>
        <v>0</v>
      </c>
      <c r="W423" s="21" t="str">
        <f>IF(U423="","",VLOOKUP(U423,Dropdown_Lists!$B$2:$D$31,3,FALSE))</f>
        <v/>
      </c>
      <c r="X423" s="21" t="s">
        <v>44</v>
      </c>
      <c r="Y423" s="21"/>
      <c r="Z423" s="21" t="str">
        <f t="shared" si="26"/>
        <v/>
      </c>
      <c r="AA423" s="21"/>
      <c r="AB423" s="21" t="str">
        <f t="shared" si="27"/>
        <v/>
      </c>
      <c r="AC423" s="21"/>
      <c r="AD423" s="21"/>
      <c r="AE423" s="21" t="str">
        <f t="shared" si="28"/>
        <v/>
      </c>
      <c r="AF423" s="21" t="str">
        <f t="shared" si="29"/>
        <v/>
      </c>
      <c r="AG423" s="21" t="str">
        <f t="shared" si="30"/>
        <v/>
      </c>
      <c r="AH423" t="s">
        <v>1394</v>
      </c>
      <c r="AI423" t="s">
        <v>46</v>
      </c>
      <c r="AJ423" t="s">
        <v>1022</v>
      </c>
      <c r="AK423" t="s">
        <v>44</v>
      </c>
      <c r="AL423" t="s">
        <v>44</v>
      </c>
    </row>
    <row r="424" spans="1:38" s="12" customFormat="1" x14ac:dyDescent="0.35">
      <c r="A424" s="14" t="s">
        <v>925</v>
      </c>
      <c r="B424" s="14">
        <v>1400</v>
      </c>
      <c r="C424" s="14" t="s">
        <v>1395</v>
      </c>
      <c r="D424" s="22" t="s">
        <v>1396</v>
      </c>
      <c r="E424" s="14">
        <v>1915</v>
      </c>
      <c r="F424" s="23">
        <v>337700</v>
      </c>
      <c r="G424" s="17">
        <v>42583</v>
      </c>
      <c r="H424" s="26">
        <v>1</v>
      </c>
      <c r="I424" s="19">
        <v>9.6</v>
      </c>
      <c r="J424" s="25">
        <v>794</v>
      </c>
      <c r="K424" s="14">
        <v>16</v>
      </c>
      <c r="L424" s="14">
        <v>36</v>
      </c>
      <c r="M424" s="25">
        <v>712</v>
      </c>
      <c r="N424" s="21">
        <v>0</v>
      </c>
      <c r="O424" s="21">
        <v>0</v>
      </c>
      <c r="P424" s="17"/>
      <c r="Q424" s="14">
        <v>0</v>
      </c>
      <c r="R424" s="14" t="s">
        <v>940</v>
      </c>
      <c r="S424" s="14"/>
      <c r="T424" s="14"/>
      <c r="U424" s="21"/>
      <c r="V424" s="21">
        <f>IF(U424="",0,VLOOKUP(U424,Dropdown_Lists!$B$2:$C$31,2,FALSE))</f>
        <v>0</v>
      </c>
      <c r="W424" s="21" t="str">
        <f>IF(U424="","",VLOOKUP(U424,Dropdown_Lists!$B$2:$D$31,3,FALSE))</f>
        <v/>
      </c>
      <c r="X424" s="21" t="s">
        <v>44</v>
      </c>
      <c r="Y424" s="21"/>
      <c r="Z424" s="21" t="str">
        <f t="shared" si="26"/>
        <v/>
      </c>
      <c r="AA424" s="21"/>
      <c r="AB424" s="21" t="str">
        <f t="shared" si="27"/>
        <v/>
      </c>
      <c r="AC424" s="21"/>
      <c r="AD424" s="21"/>
      <c r="AE424" s="21" t="str">
        <f t="shared" si="28"/>
        <v/>
      </c>
      <c r="AF424" s="21" t="str">
        <f t="shared" si="29"/>
        <v/>
      </c>
      <c r="AG424" s="21" t="str">
        <f t="shared" si="30"/>
        <v/>
      </c>
      <c r="AH424" t="s">
        <v>1397</v>
      </c>
      <c r="AI424" t="s">
        <v>46</v>
      </c>
      <c r="AJ424" t="s">
        <v>530</v>
      </c>
      <c r="AK424" t="s">
        <v>44</v>
      </c>
      <c r="AL424" t="s">
        <v>44</v>
      </c>
    </row>
    <row r="425" spans="1:38" x14ac:dyDescent="0.35">
      <c r="A425" s="14" t="s">
        <v>925</v>
      </c>
      <c r="B425" s="14">
        <v>1400</v>
      </c>
      <c r="C425" s="14" t="s">
        <v>1398</v>
      </c>
      <c r="D425" s="22" t="s">
        <v>1399</v>
      </c>
      <c r="E425" s="14">
        <v>1915</v>
      </c>
      <c r="F425" s="23">
        <v>544100</v>
      </c>
      <c r="G425" s="17">
        <v>39548</v>
      </c>
      <c r="H425" s="26">
        <v>1</v>
      </c>
      <c r="I425" s="19">
        <v>17.899999999999999</v>
      </c>
      <c r="J425" s="25">
        <v>899</v>
      </c>
      <c r="K425" s="14">
        <v>16</v>
      </c>
      <c r="L425" s="14">
        <v>37</v>
      </c>
      <c r="M425" s="25">
        <v>854</v>
      </c>
      <c r="N425" s="21">
        <v>0</v>
      </c>
      <c r="O425" s="21">
        <v>0</v>
      </c>
      <c r="P425" s="17"/>
      <c r="Q425" s="14">
        <v>0</v>
      </c>
      <c r="R425" s="14" t="s">
        <v>940</v>
      </c>
      <c r="S425" s="14"/>
      <c r="T425" s="14"/>
      <c r="U425" s="21"/>
      <c r="V425" s="21">
        <f>IF(U425="",0,VLOOKUP(U425,Dropdown_Lists!$B$2:$C$31,2,FALSE))</f>
        <v>0</v>
      </c>
      <c r="W425" s="21" t="str">
        <f>IF(U425="","",VLOOKUP(U425,Dropdown_Lists!$B$2:$D$31,3,FALSE))</f>
        <v/>
      </c>
      <c r="X425" s="21" t="s">
        <v>44</v>
      </c>
      <c r="Y425" s="21"/>
      <c r="Z425" s="21" t="str">
        <f t="shared" si="26"/>
        <v/>
      </c>
      <c r="AA425" s="21"/>
      <c r="AB425" s="21" t="str">
        <f t="shared" si="27"/>
        <v/>
      </c>
      <c r="AC425" s="21"/>
      <c r="AD425" s="21"/>
      <c r="AE425" s="21" t="str">
        <f t="shared" si="28"/>
        <v/>
      </c>
      <c r="AF425" s="21" t="str">
        <f t="shared" si="29"/>
        <v/>
      </c>
      <c r="AG425" s="21" t="str">
        <f t="shared" si="30"/>
        <v/>
      </c>
      <c r="AH425" t="s">
        <v>1400</v>
      </c>
      <c r="AI425" t="s">
        <v>46</v>
      </c>
      <c r="AJ425" t="s">
        <v>530</v>
      </c>
      <c r="AK425" t="s">
        <v>44</v>
      </c>
      <c r="AL425" t="s">
        <v>44</v>
      </c>
    </row>
    <row r="426" spans="1:38" x14ac:dyDescent="0.35">
      <c r="A426" s="14" t="s">
        <v>925</v>
      </c>
      <c r="B426" s="14">
        <v>1400</v>
      </c>
      <c r="C426" s="14" t="s">
        <v>1401</v>
      </c>
      <c r="D426" s="22" t="s">
        <v>1402</v>
      </c>
      <c r="E426" s="14">
        <v>1915</v>
      </c>
      <c r="F426" s="23">
        <v>431100</v>
      </c>
      <c r="G426" s="17">
        <v>44754</v>
      </c>
      <c r="H426" s="26">
        <v>1</v>
      </c>
      <c r="I426" s="19">
        <v>3.6</v>
      </c>
      <c r="J426" s="25">
        <v>896</v>
      </c>
      <c r="K426" s="14">
        <v>16</v>
      </c>
      <c r="L426" s="14">
        <v>33</v>
      </c>
      <c r="M426" s="25">
        <v>842</v>
      </c>
      <c r="N426" s="21">
        <v>0</v>
      </c>
      <c r="O426" s="21">
        <v>0</v>
      </c>
      <c r="P426" s="17"/>
      <c r="Q426" s="14">
        <v>0</v>
      </c>
      <c r="R426" s="14" t="s">
        <v>940</v>
      </c>
      <c r="S426" s="14"/>
      <c r="T426" s="14"/>
      <c r="U426" s="21"/>
      <c r="V426" s="21">
        <f>IF(U426="",0,VLOOKUP(U426,Dropdown_Lists!$B$2:$C$31,2,FALSE))</f>
        <v>0</v>
      </c>
      <c r="W426" s="21" t="str">
        <f>IF(U426="","",VLOOKUP(U426,Dropdown_Lists!$B$2:$D$31,3,FALSE))</f>
        <v/>
      </c>
      <c r="X426" s="21" t="s">
        <v>44</v>
      </c>
      <c r="Y426" s="21"/>
      <c r="Z426" s="21" t="str">
        <f t="shared" si="26"/>
        <v/>
      </c>
      <c r="AA426" s="21"/>
      <c r="AB426" s="21" t="str">
        <f t="shared" si="27"/>
        <v/>
      </c>
      <c r="AC426" s="21"/>
      <c r="AD426" s="21"/>
      <c r="AE426" s="21" t="str">
        <f t="shared" si="28"/>
        <v/>
      </c>
      <c r="AF426" s="21" t="str">
        <f t="shared" si="29"/>
        <v/>
      </c>
      <c r="AG426" s="21" t="str">
        <f t="shared" si="30"/>
        <v/>
      </c>
      <c r="AH426" t="s">
        <v>1403</v>
      </c>
      <c r="AI426" t="s">
        <v>46</v>
      </c>
      <c r="AJ426" t="s">
        <v>467</v>
      </c>
      <c r="AK426" t="s">
        <v>44</v>
      </c>
      <c r="AL426" t="s">
        <v>44</v>
      </c>
    </row>
    <row r="427" spans="1:38" s="12" customFormat="1" x14ac:dyDescent="0.35">
      <c r="A427" s="14" t="s">
        <v>925</v>
      </c>
      <c r="B427" s="14">
        <v>1400</v>
      </c>
      <c r="C427" s="14" t="s">
        <v>1404</v>
      </c>
      <c r="D427" s="22" t="s">
        <v>1405</v>
      </c>
      <c r="E427" s="14">
        <v>1920</v>
      </c>
      <c r="F427" s="23">
        <v>412100</v>
      </c>
      <c r="G427" s="17">
        <v>44602</v>
      </c>
      <c r="H427" s="26">
        <v>1</v>
      </c>
      <c r="I427" s="19">
        <v>4.0999999999999996</v>
      </c>
      <c r="J427" s="25">
        <v>793</v>
      </c>
      <c r="K427" s="14">
        <v>16</v>
      </c>
      <c r="L427" s="14">
        <v>32</v>
      </c>
      <c r="M427" s="25">
        <v>700</v>
      </c>
      <c r="N427" s="21">
        <v>4</v>
      </c>
      <c r="O427" s="21">
        <v>0</v>
      </c>
      <c r="P427" s="17">
        <v>41735</v>
      </c>
      <c r="Q427" s="14">
        <v>0</v>
      </c>
      <c r="R427" s="14" t="s">
        <v>940</v>
      </c>
      <c r="S427" s="14"/>
      <c r="T427" s="14"/>
      <c r="U427" s="21"/>
      <c r="V427" s="21">
        <f>IF(U427="",0,VLOOKUP(U427,Dropdown_Lists!$B$2:$C$31,2,FALSE))</f>
        <v>0</v>
      </c>
      <c r="W427" s="21" t="str">
        <f>IF(U427="","",VLOOKUP(U427,Dropdown_Lists!$B$2:$D$31,3,FALSE))</f>
        <v/>
      </c>
      <c r="X427" s="21" t="s">
        <v>44</v>
      </c>
      <c r="Y427" s="21"/>
      <c r="Z427" s="21" t="str">
        <f t="shared" si="26"/>
        <v/>
      </c>
      <c r="AA427" s="21"/>
      <c r="AB427" s="21" t="str">
        <f t="shared" si="27"/>
        <v/>
      </c>
      <c r="AC427" s="21"/>
      <c r="AD427" s="21"/>
      <c r="AE427" s="21" t="str">
        <f t="shared" si="28"/>
        <v/>
      </c>
      <c r="AF427" s="21" t="str">
        <f t="shared" si="29"/>
        <v/>
      </c>
      <c r="AG427" s="21" t="str">
        <f t="shared" si="30"/>
        <v/>
      </c>
      <c r="AH427" t="s">
        <v>1406</v>
      </c>
      <c r="AI427" t="s">
        <v>46</v>
      </c>
      <c r="AJ427" t="s">
        <v>1391</v>
      </c>
      <c r="AK427" t="s">
        <v>44</v>
      </c>
      <c r="AL427" t="s">
        <v>44</v>
      </c>
    </row>
    <row r="428" spans="1:38" x14ac:dyDescent="0.35">
      <c r="A428" s="14" t="s">
        <v>925</v>
      </c>
      <c r="B428" s="14">
        <v>1400</v>
      </c>
      <c r="C428" s="14" t="s">
        <v>1407</v>
      </c>
      <c r="D428" s="22" t="s">
        <v>1408</v>
      </c>
      <c r="E428" s="14">
        <v>1915</v>
      </c>
      <c r="F428" s="23">
        <v>377900</v>
      </c>
      <c r="G428" s="17">
        <v>40776</v>
      </c>
      <c r="H428" s="26">
        <v>200000</v>
      </c>
      <c r="I428" s="19">
        <v>14.5</v>
      </c>
      <c r="J428" s="25">
        <v>813</v>
      </c>
      <c r="K428" s="14">
        <v>16</v>
      </c>
      <c r="L428" s="14">
        <v>23</v>
      </c>
      <c r="M428" s="25">
        <v>651</v>
      </c>
      <c r="N428" s="21">
        <v>0</v>
      </c>
      <c r="O428" s="21">
        <v>0</v>
      </c>
      <c r="P428" s="17"/>
      <c r="Q428" s="14">
        <v>0</v>
      </c>
      <c r="R428" s="14" t="s">
        <v>940</v>
      </c>
      <c r="S428" s="14"/>
      <c r="T428" s="14"/>
      <c r="U428" s="21"/>
      <c r="V428" s="21">
        <f>IF(U428="",0,VLOOKUP(U428,Dropdown_Lists!$B$2:$C$31,2,FALSE))</f>
        <v>0</v>
      </c>
      <c r="W428" s="21" t="str">
        <f>IF(U428="","",VLOOKUP(U428,Dropdown_Lists!$B$2:$D$31,3,FALSE))</f>
        <v/>
      </c>
      <c r="X428" s="21" t="s">
        <v>44</v>
      </c>
      <c r="Y428" s="21"/>
      <c r="Z428" s="21" t="str">
        <f t="shared" si="26"/>
        <v/>
      </c>
      <c r="AA428" s="21"/>
      <c r="AB428" s="21" t="str">
        <f t="shared" si="27"/>
        <v/>
      </c>
      <c r="AC428" s="21"/>
      <c r="AD428" s="21"/>
      <c r="AE428" s="21" t="str">
        <f t="shared" si="28"/>
        <v/>
      </c>
      <c r="AF428" s="21" t="str">
        <f t="shared" si="29"/>
        <v/>
      </c>
      <c r="AG428" s="21" t="str">
        <f t="shared" si="30"/>
        <v/>
      </c>
      <c r="AH428" t="s">
        <v>1409</v>
      </c>
      <c r="AI428" t="s">
        <v>46</v>
      </c>
      <c r="AJ428" t="s">
        <v>1022</v>
      </c>
      <c r="AK428" t="s">
        <v>44</v>
      </c>
      <c r="AL428" t="s">
        <v>44</v>
      </c>
    </row>
    <row r="429" spans="1:38" s="12" customFormat="1" x14ac:dyDescent="0.35">
      <c r="A429" s="14" t="s">
        <v>925</v>
      </c>
      <c r="B429" s="14">
        <v>1400</v>
      </c>
      <c r="C429" s="14" t="s">
        <v>1410</v>
      </c>
      <c r="D429" s="22" t="s">
        <v>1411</v>
      </c>
      <c r="E429" s="14">
        <v>1915</v>
      </c>
      <c r="F429" s="23">
        <v>311500</v>
      </c>
      <c r="G429" s="17">
        <v>45670</v>
      </c>
      <c r="H429" s="26">
        <v>385000</v>
      </c>
      <c r="I429" s="19">
        <v>1.1000000000000001</v>
      </c>
      <c r="J429" s="25">
        <v>583</v>
      </c>
      <c r="K429" s="14">
        <v>15</v>
      </c>
      <c r="L429" s="14">
        <v>22</v>
      </c>
      <c r="M429" s="25">
        <v>543</v>
      </c>
      <c r="N429" s="21">
        <v>1</v>
      </c>
      <c r="O429" s="21">
        <v>0</v>
      </c>
      <c r="P429" s="17">
        <v>39144</v>
      </c>
      <c r="Q429" s="14">
        <v>1</v>
      </c>
      <c r="R429" s="14" t="s">
        <v>940</v>
      </c>
      <c r="S429" s="14"/>
      <c r="T429" s="14"/>
      <c r="U429" s="21"/>
      <c r="V429" s="21">
        <f>IF(U429="",0,VLOOKUP(U429,Dropdown_Lists!$B$2:$C$31,2,FALSE))</f>
        <v>0</v>
      </c>
      <c r="W429" s="21" t="str">
        <f>IF(U429="","",VLOOKUP(U429,Dropdown_Lists!$B$2:$D$31,3,FALSE))</f>
        <v/>
      </c>
      <c r="X429" s="21" t="s">
        <v>44</v>
      </c>
      <c r="Y429" s="21"/>
      <c r="Z429" s="21" t="str">
        <f t="shared" si="26"/>
        <v/>
      </c>
      <c r="AA429" s="21"/>
      <c r="AB429" s="21" t="str">
        <f t="shared" si="27"/>
        <v/>
      </c>
      <c r="AC429" s="21"/>
      <c r="AD429" s="21"/>
      <c r="AE429" s="21" t="str">
        <f t="shared" si="28"/>
        <v/>
      </c>
      <c r="AF429" s="21" t="str">
        <f t="shared" si="29"/>
        <v/>
      </c>
      <c r="AG429" s="21" t="str">
        <f t="shared" si="30"/>
        <v/>
      </c>
      <c r="AH429" t="s">
        <v>1412</v>
      </c>
      <c r="AI429" t="s">
        <v>46</v>
      </c>
      <c r="AJ429" t="s">
        <v>1022</v>
      </c>
      <c r="AK429" t="s">
        <v>44</v>
      </c>
      <c r="AL429" t="s">
        <v>44</v>
      </c>
    </row>
    <row r="430" spans="1:38" x14ac:dyDescent="0.35">
      <c r="A430" s="14" t="s">
        <v>925</v>
      </c>
      <c r="B430" s="14">
        <v>1400</v>
      </c>
      <c r="C430" s="14" t="s">
        <v>1413</v>
      </c>
      <c r="D430" s="22" t="s">
        <v>1414</v>
      </c>
      <c r="E430" s="14">
        <v>1915</v>
      </c>
      <c r="F430" s="23">
        <v>327700</v>
      </c>
      <c r="G430" s="17">
        <v>44897</v>
      </c>
      <c r="H430" s="26">
        <v>365000</v>
      </c>
      <c r="I430" s="19">
        <v>3.2</v>
      </c>
      <c r="J430" s="25">
        <v>627</v>
      </c>
      <c r="K430" s="14">
        <v>15</v>
      </c>
      <c r="L430" s="14">
        <v>31</v>
      </c>
      <c r="M430" s="25">
        <v>750</v>
      </c>
      <c r="N430" s="21">
        <v>0</v>
      </c>
      <c r="O430" s="21">
        <v>0</v>
      </c>
      <c r="P430" s="17"/>
      <c r="Q430" s="14">
        <v>0</v>
      </c>
      <c r="R430" s="14" t="s">
        <v>940</v>
      </c>
      <c r="S430" s="14"/>
      <c r="T430" s="14"/>
      <c r="U430" s="21"/>
      <c r="V430" s="21">
        <f>IF(U430="",0,VLOOKUP(U430,Dropdown_Lists!$B$2:$C$31,2,FALSE))</f>
        <v>0</v>
      </c>
      <c r="W430" s="21" t="str">
        <f>IF(U430="","",VLOOKUP(U430,Dropdown_Lists!$B$2:$D$31,3,FALSE))</f>
        <v/>
      </c>
      <c r="X430" s="21" t="s">
        <v>44</v>
      </c>
      <c r="Y430" s="21"/>
      <c r="Z430" s="21" t="str">
        <f t="shared" si="26"/>
        <v/>
      </c>
      <c r="AA430" s="21"/>
      <c r="AB430" s="21" t="str">
        <f t="shared" ref="AB430:AB466" si="31">IF(U430="Vacant","Vacant","")</f>
        <v/>
      </c>
      <c r="AC430" s="21"/>
      <c r="AD430" s="21"/>
      <c r="AE430" s="21" t="str">
        <f t="shared" si="28"/>
        <v/>
      </c>
      <c r="AF430" s="21" t="str">
        <f t="shared" si="29"/>
        <v/>
      </c>
      <c r="AG430" s="21" t="str">
        <f t="shared" si="30"/>
        <v/>
      </c>
      <c r="AH430" t="s">
        <v>1415</v>
      </c>
      <c r="AI430" t="s">
        <v>46</v>
      </c>
      <c r="AJ430" t="s">
        <v>530</v>
      </c>
      <c r="AK430" t="s">
        <v>44</v>
      </c>
      <c r="AL430" t="s">
        <v>44</v>
      </c>
    </row>
    <row r="431" spans="1:38" s="12" customFormat="1" x14ac:dyDescent="0.35">
      <c r="A431" s="14" t="s">
        <v>925</v>
      </c>
      <c r="B431" s="14">
        <v>1400</v>
      </c>
      <c r="C431" s="14" t="s">
        <v>1416</v>
      </c>
      <c r="D431" s="22" t="s">
        <v>1417</v>
      </c>
      <c r="E431" s="14">
        <v>1915</v>
      </c>
      <c r="F431" s="23">
        <v>395500</v>
      </c>
      <c r="G431" s="17">
        <v>44447</v>
      </c>
      <c r="H431" s="26">
        <v>401000</v>
      </c>
      <c r="I431" s="19">
        <v>4.5</v>
      </c>
      <c r="J431" s="25">
        <v>767</v>
      </c>
      <c r="K431" s="14">
        <v>15</v>
      </c>
      <c r="L431" s="14">
        <v>31</v>
      </c>
      <c r="M431" s="25">
        <v>805</v>
      </c>
      <c r="N431" s="21">
        <v>0</v>
      </c>
      <c r="O431" s="21">
        <v>0</v>
      </c>
      <c r="P431" s="17"/>
      <c r="Q431" s="14">
        <v>0</v>
      </c>
      <c r="R431" s="14" t="s">
        <v>940</v>
      </c>
      <c r="S431" s="14"/>
      <c r="T431" s="14"/>
      <c r="U431" s="21"/>
      <c r="V431" s="21">
        <f>IF(U431="",0,VLOOKUP(U431,Dropdown_Lists!$B$2:$C$31,2,FALSE))</f>
        <v>0</v>
      </c>
      <c r="W431" s="21" t="str">
        <f>IF(U431="","",VLOOKUP(U431,Dropdown_Lists!$B$2:$D$31,3,FALSE))</f>
        <v/>
      </c>
      <c r="X431" s="21" t="s">
        <v>44</v>
      </c>
      <c r="Y431" s="21"/>
      <c r="Z431" s="21" t="str">
        <f t="shared" si="26"/>
        <v/>
      </c>
      <c r="AA431" s="21"/>
      <c r="AB431" s="21" t="str">
        <f t="shared" si="31"/>
        <v/>
      </c>
      <c r="AC431" s="21"/>
      <c r="AD431" s="21"/>
      <c r="AE431" s="21" t="str">
        <f t="shared" si="28"/>
        <v/>
      </c>
      <c r="AF431" s="21" t="str">
        <f t="shared" si="29"/>
        <v/>
      </c>
      <c r="AG431" s="21" t="str">
        <f t="shared" si="30"/>
        <v/>
      </c>
      <c r="AH431" t="s">
        <v>1418</v>
      </c>
      <c r="AI431" t="s">
        <v>46</v>
      </c>
      <c r="AJ431" t="s">
        <v>530</v>
      </c>
      <c r="AK431" t="s">
        <v>44</v>
      </c>
      <c r="AL431" t="s">
        <v>44</v>
      </c>
    </row>
    <row r="432" spans="1:38" x14ac:dyDescent="0.35">
      <c r="A432" s="14" t="s">
        <v>925</v>
      </c>
      <c r="B432" s="14">
        <v>1400</v>
      </c>
      <c r="C432" s="14" t="s">
        <v>1419</v>
      </c>
      <c r="D432" s="22" t="s">
        <v>1420</v>
      </c>
      <c r="E432" s="14">
        <v>1925</v>
      </c>
      <c r="F432" s="23">
        <v>404600</v>
      </c>
      <c r="G432" s="17">
        <v>40685</v>
      </c>
      <c r="H432" s="26">
        <v>237500</v>
      </c>
      <c r="I432" s="19">
        <v>14.8</v>
      </c>
      <c r="J432" s="25">
        <v>849</v>
      </c>
      <c r="K432" s="14">
        <v>15</v>
      </c>
      <c r="L432" s="14">
        <v>31</v>
      </c>
      <c r="M432" s="25">
        <v>888</v>
      </c>
      <c r="N432" s="21">
        <v>2</v>
      </c>
      <c r="O432" s="21">
        <v>0</v>
      </c>
      <c r="P432" s="17">
        <v>39902</v>
      </c>
      <c r="Q432" s="14">
        <v>4</v>
      </c>
      <c r="R432" s="14" t="s">
        <v>940</v>
      </c>
      <c r="S432" s="14"/>
      <c r="T432" s="14"/>
      <c r="U432" s="21"/>
      <c r="V432" s="21">
        <f>IF(U432="",0,VLOOKUP(U432,Dropdown_Lists!$B$2:$C$31,2,FALSE))</f>
        <v>0</v>
      </c>
      <c r="W432" s="21" t="str">
        <f>IF(U432="","",VLOOKUP(U432,Dropdown_Lists!$B$2:$D$31,3,FALSE))</f>
        <v/>
      </c>
      <c r="X432" s="21" t="s">
        <v>44</v>
      </c>
      <c r="Y432" s="21"/>
      <c r="Z432" s="21" t="str">
        <f t="shared" si="26"/>
        <v/>
      </c>
      <c r="AA432" s="21"/>
      <c r="AB432" s="21" t="str">
        <f t="shared" si="31"/>
        <v/>
      </c>
      <c r="AC432" s="21"/>
      <c r="AD432" s="21"/>
      <c r="AE432" s="21" t="str">
        <f t="shared" si="28"/>
        <v/>
      </c>
      <c r="AF432" s="21" t="str">
        <f t="shared" si="29"/>
        <v/>
      </c>
      <c r="AG432" s="21" t="str">
        <f t="shared" si="30"/>
        <v/>
      </c>
      <c r="AH432" t="s">
        <v>1421</v>
      </c>
      <c r="AI432" t="s">
        <v>169</v>
      </c>
      <c r="AJ432" t="s">
        <v>97</v>
      </c>
      <c r="AK432" t="s">
        <v>58</v>
      </c>
      <c r="AL432" t="s">
        <v>44</v>
      </c>
    </row>
    <row r="433" spans="1:38" x14ac:dyDescent="0.35">
      <c r="A433" s="14" t="s">
        <v>925</v>
      </c>
      <c r="B433" s="14">
        <v>1400</v>
      </c>
      <c r="C433" s="14" t="s">
        <v>1422</v>
      </c>
      <c r="D433" s="22" t="s">
        <v>1423</v>
      </c>
      <c r="E433" s="14">
        <v>1925</v>
      </c>
      <c r="F433" s="23">
        <v>539900</v>
      </c>
      <c r="G433" s="17">
        <v>40685</v>
      </c>
      <c r="H433" s="26">
        <v>237500</v>
      </c>
      <c r="I433" s="19">
        <v>14.8</v>
      </c>
      <c r="J433" s="25">
        <v>1043</v>
      </c>
      <c r="K433" s="14">
        <v>33</v>
      </c>
      <c r="L433" s="14">
        <v>24</v>
      </c>
      <c r="M433" s="25">
        <v>1354</v>
      </c>
      <c r="N433" s="21">
        <v>0</v>
      </c>
      <c r="O433" s="21">
        <v>0</v>
      </c>
      <c r="P433" s="17"/>
      <c r="Q433" s="14">
        <v>2</v>
      </c>
      <c r="R433" s="14" t="s">
        <v>940</v>
      </c>
      <c r="S433" s="14"/>
      <c r="T433" s="14"/>
      <c r="U433" s="21"/>
      <c r="V433" s="21">
        <f>IF(U433="",0,VLOOKUP(U433,Dropdown_Lists!$B$2:$C$31,2,FALSE))</f>
        <v>0</v>
      </c>
      <c r="W433" s="21" t="str">
        <f>IF(U433="","",VLOOKUP(U433,Dropdown_Lists!$B$2:$D$31,3,FALSE))</f>
        <v/>
      </c>
      <c r="X433" s="21" t="s">
        <v>44</v>
      </c>
      <c r="Y433" s="21"/>
      <c r="Z433" s="21" t="str">
        <f t="shared" si="26"/>
        <v/>
      </c>
      <c r="AA433" s="21"/>
      <c r="AB433" s="21" t="str">
        <f t="shared" si="31"/>
        <v/>
      </c>
      <c r="AC433" s="21"/>
      <c r="AD433" s="21"/>
      <c r="AE433" s="21" t="str">
        <f t="shared" si="28"/>
        <v/>
      </c>
      <c r="AF433" s="21" t="str">
        <f t="shared" si="29"/>
        <v/>
      </c>
      <c r="AG433" s="21" t="str">
        <f t="shared" si="30"/>
        <v/>
      </c>
      <c r="AH433" t="s">
        <v>1421</v>
      </c>
      <c r="AI433" t="s">
        <v>169</v>
      </c>
      <c r="AJ433" t="s">
        <v>336</v>
      </c>
      <c r="AK433" t="s">
        <v>58</v>
      </c>
      <c r="AL433" t="s">
        <v>44</v>
      </c>
    </row>
    <row r="434" spans="1:38" s="12" customFormat="1" x14ac:dyDescent="0.35">
      <c r="A434" s="14" t="s">
        <v>925</v>
      </c>
      <c r="B434" s="14">
        <v>1500</v>
      </c>
      <c r="C434" s="14" t="s">
        <v>1424</v>
      </c>
      <c r="D434" s="22" t="s">
        <v>1425</v>
      </c>
      <c r="E434" s="14">
        <v>1915</v>
      </c>
      <c r="F434" s="23">
        <v>877600</v>
      </c>
      <c r="G434" s="17">
        <v>42437</v>
      </c>
      <c r="H434" s="26">
        <v>1</v>
      </c>
      <c r="I434" s="19">
        <v>10</v>
      </c>
      <c r="J434" s="25">
        <v>2462</v>
      </c>
      <c r="K434" s="14">
        <v>20</v>
      </c>
      <c r="L434" s="14">
        <v>35</v>
      </c>
      <c r="M434" s="25">
        <v>2472</v>
      </c>
      <c r="N434" s="21">
        <v>8</v>
      </c>
      <c r="O434" s="21">
        <v>0</v>
      </c>
      <c r="P434" s="17">
        <v>42572</v>
      </c>
      <c r="Q434" s="14">
        <v>0</v>
      </c>
      <c r="R434" s="14" t="s">
        <v>339</v>
      </c>
      <c r="S434" s="14"/>
      <c r="T434" s="14"/>
      <c r="U434" s="21" t="s">
        <v>100</v>
      </c>
      <c r="V434" s="21">
        <f>IF(U434="",0,VLOOKUP(U434,Dropdown_Lists!$B$2:$C$31,2,FALSE))</f>
        <v>19</v>
      </c>
      <c r="W434" s="21" t="str">
        <f>IF(U434="","",VLOOKUP(U434,Dropdown_Lists!$B$2:$D$31,3,FALSE))</f>
        <v>Food &amp; Drink</v>
      </c>
      <c r="X434" s="21" t="s">
        <v>44</v>
      </c>
      <c r="Y434" s="21"/>
      <c r="Z434" s="21" t="s">
        <v>54</v>
      </c>
      <c r="AA434" s="21" t="s">
        <v>44</v>
      </c>
      <c r="AB434" s="21" t="str">
        <f t="shared" si="31"/>
        <v/>
      </c>
      <c r="AC434" s="21">
        <v>4</v>
      </c>
      <c r="AD434" s="21">
        <v>5</v>
      </c>
      <c r="AE434" s="21">
        <v>2</v>
      </c>
      <c r="AF434" s="21" t="s">
        <v>44</v>
      </c>
      <c r="AG434" s="21">
        <v>4</v>
      </c>
      <c r="AH434" t="s">
        <v>1426</v>
      </c>
      <c r="AI434" t="s">
        <v>96</v>
      </c>
      <c r="AJ434" t="s">
        <v>91</v>
      </c>
      <c r="AK434" t="s">
        <v>58</v>
      </c>
      <c r="AL434" t="s">
        <v>58</v>
      </c>
    </row>
    <row r="435" spans="1:38" x14ac:dyDescent="0.35">
      <c r="A435" s="14" t="s">
        <v>925</v>
      </c>
      <c r="B435" s="14">
        <v>1500</v>
      </c>
      <c r="C435" s="14" t="s">
        <v>1427</v>
      </c>
      <c r="D435" s="22" t="s">
        <v>1428</v>
      </c>
      <c r="E435" s="14">
        <v>1915</v>
      </c>
      <c r="F435" s="23">
        <v>607000</v>
      </c>
      <c r="G435" s="17">
        <v>43465</v>
      </c>
      <c r="H435" s="26">
        <v>490000</v>
      </c>
      <c r="I435" s="19">
        <v>7.2</v>
      </c>
      <c r="J435" s="25">
        <v>1483</v>
      </c>
      <c r="K435" s="14">
        <v>18</v>
      </c>
      <c r="L435" s="14">
        <v>34</v>
      </c>
      <c r="M435" s="25">
        <v>956</v>
      </c>
      <c r="N435" s="21">
        <v>0</v>
      </c>
      <c r="O435" s="21">
        <v>0</v>
      </c>
      <c r="P435" s="17"/>
      <c r="Q435" s="14">
        <v>1</v>
      </c>
      <c r="R435" s="14" t="s">
        <v>339</v>
      </c>
      <c r="S435" s="14"/>
      <c r="T435" s="14"/>
      <c r="U435" s="21"/>
      <c r="V435" s="21">
        <f>IF(U435="",0,VLOOKUP(U435,Dropdown_Lists!$B$2:$C$31,2,FALSE))</f>
        <v>0</v>
      </c>
      <c r="W435" s="21" t="str">
        <f>IF(U435="","",VLOOKUP(U435,Dropdown_Lists!$B$2:$D$31,3,FALSE))</f>
        <v/>
      </c>
      <c r="X435" s="21" t="s">
        <v>44</v>
      </c>
      <c r="Y435" s="21"/>
      <c r="Z435" s="21" t="str">
        <f>IF(U435="Vacant","Vacant","")</f>
        <v/>
      </c>
      <c r="AA435" s="21"/>
      <c r="AB435" s="21" t="str">
        <f t="shared" si="31"/>
        <v/>
      </c>
      <c r="AC435" s="21"/>
      <c r="AD435" s="21"/>
      <c r="AE435" s="21" t="str">
        <f>IF(U435="Vacant","","")</f>
        <v/>
      </c>
      <c r="AF435" s="21" t="str">
        <f>IF(U435="Vacant","No","")</f>
        <v/>
      </c>
      <c r="AG435" s="21" t="str">
        <f>IF(U435="Vacant","6 N/A","")</f>
        <v/>
      </c>
      <c r="AH435" t="s">
        <v>1429</v>
      </c>
      <c r="AI435" t="s">
        <v>1002</v>
      </c>
      <c r="AJ435" t="s">
        <v>845</v>
      </c>
      <c r="AK435" t="s">
        <v>58</v>
      </c>
      <c r="AL435" t="s">
        <v>58</v>
      </c>
    </row>
    <row r="436" spans="1:38" x14ac:dyDescent="0.35">
      <c r="A436" s="14" t="s">
        <v>925</v>
      </c>
      <c r="B436" s="14">
        <v>1500</v>
      </c>
      <c r="C436" s="14" t="s">
        <v>1430</v>
      </c>
      <c r="D436" s="22" t="s">
        <v>1431</v>
      </c>
      <c r="E436" s="14">
        <v>1915</v>
      </c>
      <c r="F436" s="23">
        <v>490600</v>
      </c>
      <c r="G436" s="17">
        <v>41254</v>
      </c>
      <c r="H436" s="26">
        <v>1</v>
      </c>
      <c r="I436" s="19">
        <v>13.2</v>
      </c>
      <c r="J436" s="25">
        <v>1528</v>
      </c>
      <c r="K436" s="14">
        <v>18</v>
      </c>
      <c r="L436" s="14">
        <v>34</v>
      </c>
      <c r="M436" s="25">
        <v>1122</v>
      </c>
      <c r="N436" s="21">
        <v>2</v>
      </c>
      <c r="O436" s="21">
        <v>0</v>
      </c>
      <c r="P436" s="17">
        <v>43124</v>
      </c>
      <c r="Q436" s="14">
        <v>1</v>
      </c>
      <c r="R436" s="14" t="s">
        <v>339</v>
      </c>
      <c r="S436" s="14"/>
      <c r="T436" s="14"/>
      <c r="U436" s="21" t="s">
        <v>199</v>
      </c>
      <c r="V436" s="21">
        <f>IF(U436="",0,VLOOKUP(U436,Dropdown_Lists!$B$2:$C$31,2,FALSE))</f>
        <v>3</v>
      </c>
      <c r="W436" s="21" t="str">
        <f>IF(U436="","",VLOOKUP(U436,Dropdown_Lists!$B$2:$D$31,3,FALSE))</f>
        <v>Retail Goods</v>
      </c>
      <c r="X436" s="21" t="s">
        <v>44</v>
      </c>
      <c r="Y436" s="21"/>
      <c r="Z436" s="21" t="s">
        <v>54</v>
      </c>
      <c r="AA436" s="21" t="s">
        <v>44</v>
      </c>
      <c r="AB436" s="21" t="str">
        <f t="shared" si="31"/>
        <v/>
      </c>
      <c r="AC436" s="21">
        <v>4</v>
      </c>
      <c r="AD436" s="21">
        <v>5</v>
      </c>
      <c r="AE436" s="21">
        <v>1</v>
      </c>
      <c r="AF436" s="21" t="s">
        <v>44</v>
      </c>
      <c r="AG436" s="21">
        <v>3</v>
      </c>
      <c r="AH436" t="s">
        <v>1432</v>
      </c>
      <c r="AI436" t="s">
        <v>46</v>
      </c>
      <c r="AJ436" t="s">
        <v>97</v>
      </c>
      <c r="AK436" t="s">
        <v>44</v>
      </c>
      <c r="AL436" t="s">
        <v>44</v>
      </c>
    </row>
    <row r="437" spans="1:38" s="12" customFormat="1" x14ac:dyDescent="0.35">
      <c r="A437" s="14" t="s">
        <v>925</v>
      </c>
      <c r="B437" s="14">
        <v>1500</v>
      </c>
      <c r="C437" s="14" t="s">
        <v>1433</v>
      </c>
      <c r="D437" s="22" t="s">
        <v>1434</v>
      </c>
      <c r="E437" s="14">
        <v>1930</v>
      </c>
      <c r="F437" s="23">
        <v>1881000</v>
      </c>
      <c r="G437" s="17">
        <v>39194</v>
      </c>
      <c r="H437" s="26">
        <v>645000</v>
      </c>
      <c r="I437" s="19">
        <v>18.899999999999999</v>
      </c>
      <c r="J437" s="25">
        <v>5795</v>
      </c>
      <c r="K437" s="14">
        <v>57</v>
      </c>
      <c r="L437" s="14">
        <v>36</v>
      </c>
      <c r="M437" s="25">
        <v>5845</v>
      </c>
      <c r="N437" s="21">
        <v>3</v>
      </c>
      <c r="O437" s="21">
        <v>0</v>
      </c>
      <c r="P437" s="17">
        <v>40931</v>
      </c>
      <c r="Q437" s="14">
        <v>2</v>
      </c>
      <c r="R437" s="14" t="s">
        <v>339</v>
      </c>
      <c r="S437" s="14"/>
      <c r="T437" s="14"/>
      <c r="U437" s="21" t="s">
        <v>267</v>
      </c>
      <c r="V437" s="21">
        <f>IF(U437="",0,VLOOKUP(U437,Dropdown_Lists!$B$2:$C$31,2,FALSE))</f>
        <v>24</v>
      </c>
      <c r="W437" s="21" t="str">
        <f>IF(U437="","",VLOOKUP(U437,Dropdown_Lists!$B$2:$D$31,3,FALSE))</f>
        <v>Health &amp; Wellness</v>
      </c>
      <c r="X437" s="21" t="s">
        <v>44</v>
      </c>
      <c r="Y437" s="21"/>
      <c r="Z437" s="21" t="s">
        <v>131</v>
      </c>
      <c r="AA437" s="21" t="s">
        <v>44</v>
      </c>
      <c r="AB437" s="21" t="str">
        <f t="shared" si="31"/>
        <v/>
      </c>
      <c r="AC437" s="21">
        <v>4</v>
      </c>
      <c r="AD437" s="21">
        <v>4</v>
      </c>
      <c r="AE437" s="21">
        <v>2</v>
      </c>
      <c r="AF437" s="21" t="s">
        <v>44</v>
      </c>
      <c r="AG437" s="21">
        <v>3</v>
      </c>
      <c r="AH437" t="s">
        <v>1435</v>
      </c>
      <c r="AI437" t="s">
        <v>46</v>
      </c>
      <c r="AJ437" t="s">
        <v>998</v>
      </c>
      <c r="AK437" t="s">
        <v>44</v>
      </c>
      <c r="AL437" t="s">
        <v>44</v>
      </c>
    </row>
    <row r="438" spans="1:38" x14ac:dyDescent="0.35">
      <c r="A438" s="14" t="s">
        <v>925</v>
      </c>
      <c r="B438" s="14">
        <v>1500</v>
      </c>
      <c r="C438" s="14" t="s">
        <v>1436</v>
      </c>
      <c r="D438" s="22" t="s">
        <v>1437</v>
      </c>
      <c r="E438" s="14">
        <v>1915</v>
      </c>
      <c r="F438" s="23">
        <v>330000</v>
      </c>
      <c r="G438" s="17">
        <v>28632</v>
      </c>
      <c r="H438" s="26">
        <v>9750</v>
      </c>
      <c r="I438" s="19">
        <v>47.8</v>
      </c>
      <c r="J438" s="25">
        <v>883</v>
      </c>
      <c r="K438" s="14">
        <v>21</v>
      </c>
      <c r="L438" s="14">
        <v>25</v>
      </c>
      <c r="M438" s="25">
        <v>919</v>
      </c>
      <c r="N438" s="21">
        <v>0</v>
      </c>
      <c r="O438" s="21">
        <v>0</v>
      </c>
      <c r="P438" s="17"/>
      <c r="Q438" s="14">
        <v>0</v>
      </c>
      <c r="R438" s="14" t="s">
        <v>940</v>
      </c>
      <c r="S438" s="14"/>
      <c r="T438" s="14"/>
      <c r="U438" s="21" t="s">
        <v>25</v>
      </c>
      <c r="V438" s="21">
        <f>IF(U438="",0,VLOOKUP(U438,Dropdown_Lists!$B$2:$C$31,2,FALSE))</f>
        <v>0</v>
      </c>
      <c r="W438" s="21" t="str">
        <f>IF(U438="","",VLOOKUP(U438,Dropdown_Lists!$B$2:$D$31,3,FALSE))</f>
        <v>Vacant</v>
      </c>
      <c r="X438" s="21" t="s">
        <v>58</v>
      </c>
      <c r="Y438" s="21" t="s">
        <v>60</v>
      </c>
      <c r="Z438" s="21" t="str">
        <f>IF(U438="Vacant","Vacant","")</f>
        <v>Vacant</v>
      </c>
      <c r="AA438" s="21" t="s">
        <v>44</v>
      </c>
      <c r="AB438" s="21" t="str">
        <f t="shared" si="31"/>
        <v>Vacant</v>
      </c>
      <c r="AC438" s="21">
        <v>4</v>
      </c>
      <c r="AD438" s="21">
        <v>5</v>
      </c>
      <c r="AE438" s="21" t="str">
        <f>IF(U438="Vacant","","")</f>
        <v/>
      </c>
      <c r="AF438" s="21" t="str">
        <f>IF(U438="Vacant","No","")</f>
        <v>No</v>
      </c>
      <c r="AG438" s="21" t="str">
        <f>IF(U438="Vacant","6 N/A","")</f>
        <v>6 N/A</v>
      </c>
      <c r="AH438" t="s">
        <v>1438</v>
      </c>
      <c r="AI438" t="s">
        <v>46</v>
      </c>
      <c r="AJ438" t="s">
        <v>252</v>
      </c>
      <c r="AK438" t="s">
        <v>44</v>
      </c>
      <c r="AL438" t="s">
        <v>44</v>
      </c>
    </row>
    <row r="439" spans="1:38" x14ac:dyDescent="0.35">
      <c r="A439" s="14" t="s">
        <v>925</v>
      </c>
      <c r="B439" s="14">
        <v>1500</v>
      </c>
      <c r="C439" s="14" t="s">
        <v>1439</v>
      </c>
      <c r="D439" s="22" t="s">
        <v>1440</v>
      </c>
      <c r="E439" s="14">
        <v>1915</v>
      </c>
      <c r="F439" s="23">
        <v>431000</v>
      </c>
      <c r="G439" s="17">
        <v>36136</v>
      </c>
      <c r="H439" s="26">
        <v>42500</v>
      </c>
      <c r="I439" s="19">
        <v>27.2</v>
      </c>
      <c r="J439" s="25">
        <v>702</v>
      </c>
      <c r="K439" s="14">
        <v>19</v>
      </c>
      <c r="L439" s="14">
        <v>30</v>
      </c>
      <c r="M439" s="25">
        <v>646</v>
      </c>
      <c r="N439" s="21">
        <v>0</v>
      </c>
      <c r="O439" s="21">
        <v>0</v>
      </c>
      <c r="P439" s="17"/>
      <c r="Q439" s="14">
        <v>1</v>
      </c>
      <c r="R439" s="14" t="s">
        <v>940</v>
      </c>
      <c r="S439" s="14"/>
      <c r="T439" s="14"/>
      <c r="U439" s="21"/>
      <c r="V439" s="21">
        <f>IF(U439="",0,VLOOKUP(U439,Dropdown_Lists!$B$2:$C$31,2,FALSE))</f>
        <v>0</v>
      </c>
      <c r="W439" s="21" t="str">
        <f>IF(U439="","",VLOOKUP(U439,Dropdown_Lists!$B$2:$D$31,3,FALSE))</f>
        <v/>
      </c>
      <c r="X439" s="21" t="s">
        <v>44</v>
      </c>
      <c r="Y439" s="21"/>
      <c r="Z439" s="21" t="str">
        <f>IF(U439="Vacant","Vacant","")</f>
        <v/>
      </c>
      <c r="AA439" s="21"/>
      <c r="AB439" s="21" t="str">
        <f t="shared" si="31"/>
        <v/>
      </c>
      <c r="AC439" s="21"/>
      <c r="AD439" s="21"/>
      <c r="AE439" s="21" t="str">
        <f>IF(U439="Vacant","","")</f>
        <v/>
      </c>
      <c r="AF439" s="21" t="str">
        <f>IF(U439="Vacant","No","")</f>
        <v/>
      </c>
      <c r="AG439" s="21" t="str">
        <f>IF(U439="Vacant","6 N/A","")</f>
        <v/>
      </c>
      <c r="AH439" t="s">
        <v>1441</v>
      </c>
      <c r="AI439" t="s">
        <v>46</v>
      </c>
      <c r="AJ439" t="s">
        <v>467</v>
      </c>
      <c r="AK439" t="s">
        <v>44</v>
      </c>
      <c r="AL439" t="s">
        <v>44</v>
      </c>
    </row>
    <row r="440" spans="1:38" x14ac:dyDescent="0.35">
      <c r="A440" s="14" t="s">
        <v>925</v>
      </c>
      <c r="B440" s="14">
        <v>1500</v>
      </c>
      <c r="C440" s="14" t="s">
        <v>1442</v>
      </c>
      <c r="D440" s="22" t="s">
        <v>1443</v>
      </c>
      <c r="E440" s="14">
        <v>1915</v>
      </c>
      <c r="F440" s="23">
        <v>493900</v>
      </c>
      <c r="G440" s="17">
        <v>41662</v>
      </c>
      <c r="H440" s="26">
        <v>239000</v>
      </c>
      <c r="I440" s="19">
        <v>12.1</v>
      </c>
      <c r="J440" s="25">
        <v>861</v>
      </c>
      <c r="K440" s="14">
        <v>19</v>
      </c>
      <c r="L440" s="14">
        <v>30</v>
      </c>
      <c r="M440" s="25">
        <v>754</v>
      </c>
      <c r="N440" s="21">
        <v>2</v>
      </c>
      <c r="O440" s="21">
        <v>0</v>
      </c>
      <c r="P440" s="17">
        <v>41977</v>
      </c>
      <c r="Q440" s="14">
        <v>0</v>
      </c>
      <c r="R440" s="14" t="s">
        <v>940</v>
      </c>
      <c r="S440" s="14"/>
      <c r="T440" s="14"/>
      <c r="U440" s="21"/>
      <c r="V440" s="21">
        <f>IF(U440="",0,VLOOKUP(U440,Dropdown_Lists!$B$2:$C$31,2,FALSE))</f>
        <v>0</v>
      </c>
      <c r="W440" s="21" t="str">
        <f>IF(U440="","",VLOOKUP(U440,Dropdown_Lists!$B$2:$D$31,3,FALSE))</f>
        <v/>
      </c>
      <c r="X440" s="21" t="s">
        <v>44</v>
      </c>
      <c r="Y440" s="21"/>
      <c r="Z440" s="21" t="str">
        <f>IF(U440="Vacant","Vacant","")</f>
        <v/>
      </c>
      <c r="AA440" s="21"/>
      <c r="AB440" s="21" t="str">
        <f t="shared" si="31"/>
        <v/>
      </c>
      <c r="AC440" s="21"/>
      <c r="AD440" s="21"/>
      <c r="AE440" s="21" t="str">
        <f>IF(U440="Vacant","","")</f>
        <v/>
      </c>
      <c r="AF440" s="21" t="str">
        <f>IF(U440="Vacant","No","")</f>
        <v/>
      </c>
      <c r="AG440" s="21" t="str">
        <f>IF(U440="Vacant","6 N/A","")</f>
        <v/>
      </c>
      <c r="AH440" t="s">
        <v>1444</v>
      </c>
      <c r="AI440" t="s">
        <v>46</v>
      </c>
      <c r="AJ440" t="s">
        <v>530</v>
      </c>
      <c r="AK440" t="s">
        <v>44</v>
      </c>
      <c r="AL440" t="s">
        <v>44</v>
      </c>
    </row>
    <row r="441" spans="1:38" x14ac:dyDescent="0.35">
      <c r="A441" s="14" t="s">
        <v>925</v>
      </c>
      <c r="B441" s="14">
        <v>1500</v>
      </c>
      <c r="C441" s="14" t="s">
        <v>1445</v>
      </c>
      <c r="D441" s="22" t="s">
        <v>1446</v>
      </c>
      <c r="E441" s="14">
        <v>1915</v>
      </c>
      <c r="F441" s="23">
        <v>472100</v>
      </c>
      <c r="G441" s="17">
        <v>30140</v>
      </c>
      <c r="H441" s="26">
        <v>24000</v>
      </c>
      <c r="I441" s="19">
        <v>43.6</v>
      </c>
      <c r="J441" s="25">
        <v>763</v>
      </c>
      <c r="K441" s="14">
        <v>22</v>
      </c>
      <c r="L441" s="14">
        <v>30</v>
      </c>
      <c r="M441" s="25">
        <v>755</v>
      </c>
      <c r="N441" s="21">
        <v>3</v>
      </c>
      <c r="O441" s="21">
        <v>0</v>
      </c>
      <c r="P441" s="17">
        <v>40408</v>
      </c>
      <c r="Q441" s="14">
        <v>0</v>
      </c>
      <c r="R441" s="14" t="s">
        <v>940</v>
      </c>
      <c r="S441" s="14"/>
      <c r="T441" s="14"/>
      <c r="U441" s="21"/>
      <c r="V441" s="21">
        <f>IF(U441="",0,VLOOKUP(U441,Dropdown_Lists!$B$2:$C$31,2,FALSE))</f>
        <v>0</v>
      </c>
      <c r="W441" s="21" t="str">
        <f>IF(U441="","",VLOOKUP(U441,Dropdown_Lists!$B$2:$D$31,3,FALSE))</f>
        <v/>
      </c>
      <c r="X441" s="21" t="s">
        <v>44</v>
      </c>
      <c r="Y441" s="21"/>
      <c r="Z441" s="21" t="str">
        <f>IF(U441="Vacant","Vacant","")</f>
        <v/>
      </c>
      <c r="AA441" s="21"/>
      <c r="AB441" s="21" t="str">
        <f t="shared" si="31"/>
        <v/>
      </c>
      <c r="AC441" s="21"/>
      <c r="AD441" s="21"/>
      <c r="AE441" s="21" t="str">
        <f>IF(U441="Vacant","","")</f>
        <v/>
      </c>
      <c r="AF441" s="21" t="str">
        <f>IF(U441="Vacant","No","")</f>
        <v/>
      </c>
      <c r="AG441" s="21" t="str">
        <f>IF(U441="Vacant","6 N/A","")</f>
        <v/>
      </c>
      <c r="AH441" t="s">
        <v>1447</v>
      </c>
      <c r="AI441" t="s">
        <v>46</v>
      </c>
      <c r="AJ441" t="s">
        <v>467</v>
      </c>
      <c r="AK441" t="s">
        <v>44</v>
      </c>
      <c r="AL441" t="s">
        <v>44</v>
      </c>
    </row>
    <row r="442" spans="1:38" s="12" customFormat="1" x14ac:dyDescent="0.35">
      <c r="A442" s="14" t="s">
        <v>925</v>
      </c>
      <c r="B442" s="14">
        <v>1500</v>
      </c>
      <c r="C442" s="14" t="s">
        <v>1448</v>
      </c>
      <c r="D442" s="22" t="s">
        <v>1449</v>
      </c>
      <c r="E442" s="14">
        <v>1915</v>
      </c>
      <c r="F442" s="23">
        <v>486400</v>
      </c>
      <c r="G442" s="17">
        <v>41372</v>
      </c>
      <c r="H442" s="26">
        <v>1</v>
      </c>
      <c r="I442" s="19">
        <v>12.9</v>
      </c>
      <c r="J442" s="25">
        <v>961</v>
      </c>
      <c r="K442" s="14">
        <v>22</v>
      </c>
      <c r="L442" s="14">
        <v>30</v>
      </c>
      <c r="M442" s="25">
        <v>1014</v>
      </c>
      <c r="N442" s="21">
        <v>2</v>
      </c>
      <c r="O442" s="21">
        <v>0</v>
      </c>
      <c r="P442" s="17">
        <v>43351</v>
      </c>
      <c r="Q442" s="14">
        <v>5</v>
      </c>
      <c r="R442" s="14" t="s">
        <v>940</v>
      </c>
      <c r="S442" s="14"/>
      <c r="T442" s="14"/>
      <c r="U442" s="21" t="s">
        <v>25</v>
      </c>
      <c r="V442" s="21">
        <f>IF(U442="",0,VLOOKUP(U442,Dropdown_Lists!$B$2:$C$31,2,FALSE))</f>
        <v>0</v>
      </c>
      <c r="W442" s="21" t="str">
        <f>IF(U442="","",VLOOKUP(U442,Dropdown_Lists!$B$2:$D$31,3,FALSE))</f>
        <v>Vacant</v>
      </c>
      <c r="X442" s="21" t="s">
        <v>58</v>
      </c>
      <c r="Y442" s="21" t="s">
        <v>74</v>
      </c>
      <c r="Z442" s="21" t="str">
        <f>IF(U442="Vacant","Vacant","")</f>
        <v>Vacant</v>
      </c>
      <c r="AA442" s="21" t="s">
        <v>58</v>
      </c>
      <c r="AB442" s="21" t="str">
        <f t="shared" si="31"/>
        <v>Vacant</v>
      </c>
      <c r="AC442" s="21">
        <v>4</v>
      </c>
      <c r="AD442" s="21">
        <v>5</v>
      </c>
      <c r="AE442" s="21" t="str">
        <f>IF(U442="Vacant","","")</f>
        <v/>
      </c>
      <c r="AF442" s="21" t="str">
        <f>IF(U442="Vacant","No","")</f>
        <v>No</v>
      </c>
      <c r="AG442" s="21" t="str">
        <f>IF(U442="Vacant","6 N/A","")</f>
        <v>6 N/A</v>
      </c>
      <c r="AH442" t="s">
        <v>1028</v>
      </c>
      <c r="AI442" t="s">
        <v>46</v>
      </c>
      <c r="AJ442" t="s">
        <v>97</v>
      </c>
      <c r="AK442" t="s">
        <v>44</v>
      </c>
      <c r="AL442" t="s">
        <v>44</v>
      </c>
    </row>
    <row r="443" spans="1:38" x14ac:dyDescent="0.35">
      <c r="A443" s="14" t="s">
        <v>925</v>
      </c>
      <c r="B443" s="14">
        <v>1500</v>
      </c>
      <c r="C443" s="14" t="s">
        <v>1450</v>
      </c>
      <c r="D443" s="22" t="s">
        <v>1451</v>
      </c>
      <c r="E443" s="14">
        <v>1960</v>
      </c>
      <c r="F443" s="23">
        <v>457800</v>
      </c>
      <c r="G443" s="17">
        <v>41421</v>
      </c>
      <c r="H443" s="26">
        <v>1</v>
      </c>
      <c r="I443" s="19">
        <v>12.8</v>
      </c>
      <c r="J443" s="25">
        <v>1096</v>
      </c>
      <c r="K443" s="14">
        <v>82</v>
      </c>
      <c r="L443" s="14">
        <v>33</v>
      </c>
      <c r="M443" s="25">
        <v>1156</v>
      </c>
      <c r="N443" s="21">
        <v>11</v>
      </c>
      <c r="O443" s="21">
        <v>2</v>
      </c>
      <c r="P443" s="17">
        <v>45889</v>
      </c>
      <c r="Q443" s="14">
        <v>6</v>
      </c>
      <c r="R443" s="14" t="s">
        <v>339</v>
      </c>
      <c r="S443" s="14"/>
      <c r="T443" s="14"/>
      <c r="U443" s="21" t="s">
        <v>106</v>
      </c>
      <c r="V443" s="21">
        <f>IF(U443="",0,VLOOKUP(U443,Dropdown_Lists!$B$2:$C$31,2,FALSE))</f>
        <v>15</v>
      </c>
      <c r="W443" s="21" t="str">
        <f>IF(U443="","",VLOOKUP(U443,Dropdown_Lists!$B$2:$D$31,3,FALSE))</f>
        <v>Food &amp; Drink</v>
      </c>
      <c r="X443" s="21" t="s">
        <v>44</v>
      </c>
      <c r="Y443" s="21"/>
      <c r="Z443" s="21" t="s">
        <v>54</v>
      </c>
      <c r="AA443" s="21" t="s">
        <v>44</v>
      </c>
      <c r="AB443" s="21" t="str">
        <f t="shared" si="31"/>
        <v/>
      </c>
      <c r="AC443" s="21">
        <v>4</v>
      </c>
      <c r="AD443" s="21">
        <v>4</v>
      </c>
      <c r="AE443" s="21">
        <v>2</v>
      </c>
      <c r="AF443" s="21" t="s">
        <v>44</v>
      </c>
      <c r="AG443" s="21">
        <v>4</v>
      </c>
      <c r="AH443" t="s">
        <v>1452</v>
      </c>
      <c r="AI443" t="s">
        <v>46</v>
      </c>
      <c r="AJ443" t="s">
        <v>57</v>
      </c>
      <c r="AK443" t="s">
        <v>44</v>
      </c>
      <c r="AL443" t="s">
        <v>44</v>
      </c>
    </row>
    <row r="444" spans="1:38" x14ac:dyDescent="0.35">
      <c r="A444" s="14" t="s">
        <v>925</v>
      </c>
      <c r="B444" s="14">
        <v>1500</v>
      </c>
      <c r="C444" s="14" t="s">
        <v>1453</v>
      </c>
      <c r="D444" s="22" t="s">
        <v>1454</v>
      </c>
      <c r="E444" s="14">
        <v>1900</v>
      </c>
      <c r="F444" s="23">
        <v>196200</v>
      </c>
      <c r="G444" s="17">
        <v>41372</v>
      </c>
      <c r="H444" s="26">
        <v>1</v>
      </c>
      <c r="I444" s="19">
        <v>12.9</v>
      </c>
      <c r="J444" s="25">
        <v>1241</v>
      </c>
      <c r="K444" s="14">
        <v>0</v>
      </c>
      <c r="L444" s="14">
        <v>0</v>
      </c>
      <c r="M444" s="25">
        <v>0</v>
      </c>
      <c r="N444" s="21">
        <v>0</v>
      </c>
      <c r="O444" s="21">
        <v>0</v>
      </c>
      <c r="P444" s="17"/>
      <c r="Q444" s="14">
        <v>2</v>
      </c>
      <c r="R444" s="14" t="s">
        <v>339</v>
      </c>
      <c r="S444" s="14"/>
      <c r="T444" s="14"/>
      <c r="U444" s="21" t="s">
        <v>106</v>
      </c>
      <c r="V444" s="21">
        <f>IF(U444="",0,VLOOKUP(U444,Dropdown_Lists!$B$2:$C$31,2,FALSE))</f>
        <v>15</v>
      </c>
      <c r="W444" s="21" t="str">
        <f>IF(U444="","",VLOOKUP(U444,Dropdown_Lists!$B$2:$D$31,3,FALSE))</f>
        <v>Food &amp; Drink</v>
      </c>
      <c r="X444" s="21" t="s">
        <v>44</v>
      </c>
      <c r="Y444" s="21"/>
      <c r="Z444" s="21" t="s">
        <v>54</v>
      </c>
      <c r="AA444" s="21" t="s">
        <v>44</v>
      </c>
      <c r="AB444" s="21" t="str">
        <f t="shared" si="31"/>
        <v/>
      </c>
      <c r="AC444" s="21">
        <v>4</v>
      </c>
      <c r="AD444" s="21">
        <v>4</v>
      </c>
      <c r="AE444" s="21">
        <v>3</v>
      </c>
      <c r="AF444" s="21" t="s">
        <v>44</v>
      </c>
      <c r="AG444" s="21">
        <v>4</v>
      </c>
      <c r="AH444" t="s">
        <v>1028</v>
      </c>
      <c r="AI444" t="s">
        <v>46</v>
      </c>
      <c r="AJ444" t="s">
        <v>553</v>
      </c>
      <c r="AK444" t="s">
        <v>44</v>
      </c>
      <c r="AL444" t="s">
        <v>44</v>
      </c>
    </row>
    <row r="445" spans="1:38" x14ac:dyDescent="0.35">
      <c r="A445" s="14" t="s">
        <v>925</v>
      </c>
      <c r="B445" s="14">
        <v>1600</v>
      </c>
      <c r="C445" s="14" t="s">
        <v>1455</v>
      </c>
      <c r="D445" s="22" t="s">
        <v>1456</v>
      </c>
      <c r="E445" s="14">
        <v>1920</v>
      </c>
      <c r="F445" s="23">
        <v>507500</v>
      </c>
      <c r="G445" s="17">
        <v>41372</v>
      </c>
      <c r="H445" s="26">
        <v>1</v>
      </c>
      <c r="I445" s="19">
        <v>12.9</v>
      </c>
      <c r="J445" s="25">
        <v>863</v>
      </c>
      <c r="K445" s="14">
        <v>22</v>
      </c>
      <c r="L445" s="14">
        <v>31</v>
      </c>
      <c r="M445" s="25">
        <v>862</v>
      </c>
      <c r="N445" s="21">
        <v>11</v>
      </c>
      <c r="O445" s="21">
        <v>0</v>
      </c>
      <c r="P445" s="17">
        <v>45246</v>
      </c>
      <c r="Q445" s="14">
        <v>5</v>
      </c>
      <c r="R445" s="14" t="s">
        <v>339</v>
      </c>
      <c r="S445" s="14"/>
      <c r="T445" s="14"/>
      <c r="U445" s="21" t="s">
        <v>106</v>
      </c>
      <c r="V445" s="21">
        <f>IF(U445="",0,VLOOKUP(U445,Dropdown_Lists!$B$2:$C$31,2,FALSE))</f>
        <v>15</v>
      </c>
      <c r="W445" s="21" t="str">
        <f>IF(U445="","",VLOOKUP(U445,Dropdown_Lists!$B$2:$D$31,3,FALSE))</f>
        <v>Food &amp; Drink</v>
      </c>
      <c r="X445" s="21" t="s">
        <v>44</v>
      </c>
      <c r="Y445" s="21"/>
      <c r="Z445" s="21" t="s">
        <v>54</v>
      </c>
      <c r="AA445" s="21" t="s">
        <v>44</v>
      </c>
      <c r="AB445" s="21" t="str">
        <f t="shared" si="31"/>
        <v/>
      </c>
      <c r="AC445" s="21">
        <v>5</v>
      </c>
      <c r="AD445" s="21">
        <v>5</v>
      </c>
      <c r="AE445" s="21">
        <v>3</v>
      </c>
      <c r="AF445" s="21" t="s">
        <v>58</v>
      </c>
      <c r="AG445" s="21">
        <v>4</v>
      </c>
      <c r="AH445" t="s">
        <v>1028</v>
      </c>
      <c r="AI445" t="s">
        <v>46</v>
      </c>
      <c r="AJ445" t="s">
        <v>97</v>
      </c>
      <c r="AK445" t="s">
        <v>44</v>
      </c>
      <c r="AL445" t="s">
        <v>44</v>
      </c>
    </row>
    <row r="446" spans="1:38" x14ac:dyDescent="0.35">
      <c r="A446" s="14" t="s">
        <v>925</v>
      </c>
      <c r="B446" s="14">
        <v>1600</v>
      </c>
      <c r="C446" s="14" t="s">
        <v>1457</v>
      </c>
      <c r="D446" s="22" t="s">
        <v>1458</v>
      </c>
      <c r="E446" s="14">
        <v>1920</v>
      </c>
      <c r="F446" s="23">
        <v>330200</v>
      </c>
      <c r="G446" s="17">
        <v>42772</v>
      </c>
      <c r="H446" s="26">
        <v>1</v>
      </c>
      <c r="I446" s="19">
        <v>9.1</v>
      </c>
      <c r="J446" s="25">
        <v>699</v>
      </c>
      <c r="K446" s="14">
        <v>19</v>
      </c>
      <c r="L446" s="14">
        <v>24</v>
      </c>
      <c r="M446" s="25">
        <v>493</v>
      </c>
      <c r="N446" s="21">
        <v>4</v>
      </c>
      <c r="O446" s="21">
        <v>0</v>
      </c>
      <c r="P446" s="17">
        <v>44756</v>
      </c>
      <c r="Q446" s="14">
        <v>6</v>
      </c>
      <c r="R446" s="14" t="s">
        <v>339</v>
      </c>
      <c r="S446" s="14"/>
      <c r="T446" s="14"/>
      <c r="U446" s="21" t="s">
        <v>25</v>
      </c>
      <c r="V446" s="21">
        <f>IF(U446="",0,VLOOKUP(U446,Dropdown_Lists!$B$2:$C$31,2,FALSE))</f>
        <v>0</v>
      </c>
      <c r="W446" s="21" t="str">
        <f>IF(U446="","",VLOOKUP(U446,Dropdown_Lists!$B$2:$D$31,3,FALSE))</f>
        <v>Vacant</v>
      </c>
      <c r="X446" s="21" t="s">
        <v>58</v>
      </c>
      <c r="Y446" s="21" t="s">
        <v>74</v>
      </c>
      <c r="Z446" s="21" t="str">
        <f>IF(U446="Vacant","Vacant","")</f>
        <v>Vacant</v>
      </c>
      <c r="AA446" s="21" t="s">
        <v>44</v>
      </c>
      <c r="AB446" s="21" t="str">
        <f t="shared" si="31"/>
        <v>Vacant</v>
      </c>
      <c r="AC446" s="21">
        <v>5</v>
      </c>
      <c r="AD446" s="21">
        <v>5</v>
      </c>
      <c r="AE446" s="21" t="str">
        <f>IF(U446="Vacant","","")</f>
        <v/>
      </c>
      <c r="AF446" s="21" t="str">
        <f>IF(U446="Vacant","No","")</f>
        <v>No</v>
      </c>
      <c r="AG446" s="21" t="str">
        <f>IF(U446="Vacant","6 N/A","")</f>
        <v>6 N/A</v>
      </c>
      <c r="AH446" t="s">
        <v>1028</v>
      </c>
      <c r="AI446" t="s">
        <v>46</v>
      </c>
      <c r="AJ446" t="s">
        <v>252</v>
      </c>
      <c r="AK446" t="s">
        <v>44</v>
      </c>
      <c r="AL446" t="s">
        <v>44</v>
      </c>
    </row>
    <row r="447" spans="1:38" x14ac:dyDescent="0.35">
      <c r="A447" s="14" t="s">
        <v>925</v>
      </c>
      <c r="B447" s="14">
        <v>1600</v>
      </c>
      <c r="C447" s="14" t="s">
        <v>1459</v>
      </c>
      <c r="D447" s="22" t="s">
        <v>1460</v>
      </c>
      <c r="E447" s="14">
        <v>1920</v>
      </c>
      <c r="F447" s="23">
        <v>480300</v>
      </c>
      <c r="G447" s="17">
        <v>41101</v>
      </c>
      <c r="H447" s="26">
        <v>1</v>
      </c>
      <c r="I447" s="19">
        <v>13.6</v>
      </c>
      <c r="J447" s="25">
        <v>1116</v>
      </c>
      <c r="K447" s="14">
        <v>21</v>
      </c>
      <c r="L447" s="14">
        <v>33</v>
      </c>
      <c r="M447" s="25">
        <v>1397</v>
      </c>
      <c r="N447" s="21">
        <v>8</v>
      </c>
      <c r="O447" s="21">
        <v>0</v>
      </c>
      <c r="P447" s="17">
        <v>44680</v>
      </c>
      <c r="Q447" s="14">
        <v>2</v>
      </c>
      <c r="R447" s="14" t="s">
        <v>339</v>
      </c>
      <c r="S447" s="14"/>
      <c r="T447" s="14"/>
      <c r="U447" s="21" t="s">
        <v>53</v>
      </c>
      <c r="V447" s="21">
        <f>IF(U447="",0,VLOOKUP(U447,Dropdown_Lists!$B$2:$C$31,2,FALSE))</f>
        <v>24</v>
      </c>
      <c r="W447" s="21" t="str">
        <f>IF(U447="","",VLOOKUP(U447,Dropdown_Lists!$B$2:$D$31,3,FALSE))</f>
        <v>Personal Services</v>
      </c>
      <c r="X447" s="21" t="s">
        <v>44</v>
      </c>
      <c r="Y447" s="21"/>
      <c r="Z447" s="21" t="s">
        <v>54</v>
      </c>
      <c r="AA447" s="21" t="s">
        <v>44</v>
      </c>
      <c r="AB447" s="21" t="str">
        <f t="shared" si="31"/>
        <v/>
      </c>
      <c r="AC447" s="21">
        <v>4</v>
      </c>
      <c r="AD447" s="21">
        <v>5</v>
      </c>
      <c r="AE447" s="21">
        <v>2</v>
      </c>
      <c r="AF447" s="21" t="s">
        <v>44</v>
      </c>
      <c r="AG447" s="21">
        <v>3</v>
      </c>
      <c r="AH447" t="s">
        <v>1078</v>
      </c>
      <c r="AI447" t="s">
        <v>46</v>
      </c>
      <c r="AJ447" t="s">
        <v>252</v>
      </c>
      <c r="AK447" t="s">
        <v>44</v>
      </c>
      <c r="AL447" t="s">
        <v>44</v>
      </c>
    </row>
    <row r="448" spans="1:38" x14ac:dyDescent="0.35">
      <c r="A448" s="14" t="s">
        <v>925</v>
      </c>
      <c r="B448" s="14">
        <v>1600</v>
      </c>
      <c r="C448" s="14" t="s">
        <v>1461</v>
      </c>
      <c r="D448" s="22" t="s">
        <v>1462</v>
      </c>
      <c r="E448" s="14">
        <v>1915</v>
      </c>
      <c r="F448" s="23">
        <v>434000</v>
      </c>
      <c r="G448" s="17">
        <v>41690</v>
      </c>
      <c r="H448" s="26">
        <v>1</v>
      </c>
      <c r="I448" s="19">
        <v>12</v>
      </c>
      <c r="J448" s="25">
        <v>849</v>
      </c>
      <c r="K448" s="14">
        <v>16</v>
      </c>
      <c r="L448" s="14">
        <v>33</v>
      </c>
      <c r="M448" s="25">
        <v>838</v>
      </c>
      <c r="N448" s="21">
        <v>1</v>
      </c>
      <c r="O448" s="21">
        <v>0</v>
      </c>
      <c r="P448" s="17">
        <v>39160</v>
      </c>
      <c r="Q448" s="14">
        <v>2</v>
      </c>
      <c r="R448" s="14" t="s">
        <v>339</v>
      </c>
      <c r="S448" s="14"/>
      <c r="T448" s="14"/>
      <c r="U448" s="21" t="s">
        <v>267</v>
      </c>
      <c r="V448" s="21">
        <f>IF(U448="",0,VLOOKUP(U448,Dropdown_Lists!$B$2:$C$31,2,FALSE))</f>
        <v>24</v>
      </c>
      <c r="W448" s="21" t="str">
        <f>IF(U448="","",VLOOKUP(U448,Dropdown_Lists!$B$2:$D$31,3,FALSE))</f>
        <v>Health &amp; Wellness</v>
      </c>
      <c r="X448" s="21" t="s">
        <v>44</v>
      </c>
      <c r="Y448" s="21"/>
      <c r="Z448" s="21" t="s">
        <v>54</v>
      </c>
      <c r="AA448" s="21" t="s">
        <v>44</v>
      </c>
      <c r="AB448" s="21" t="str">
        <f t="shared" si="31"/>
        <v/>
      </c>
      <c r="AC448" s="21">
        <v>4</v>
      </c>
      <c r="AD448" s="21">
        <v>4</v>
      </c>
      <c r="AE448" s="21">
        <v>2</v>
      </c>
      <c r="AF448" s="21" t="s">
        <v>44</v>
      </c>
      <c r="AG448" s="21">
        <v>2</v>
      </c>
      <c r="AH448" t="s">
        <v>244</v>
      </c>
      <c r="AI448" t="s">
        <v>245</v>
      </c>
      <c r="AJ448" t="s">
        <v>97</v>
      </c>
      <c r="AK448" t="s">
        <v>58</v>
      </c>
      <c r="AL448" t="s">
        <v>58</v>
      </c>
    </row>
    <row r="449" spans="1:38" x14ac:dyDescent="0.35">
      <c r="A449" s="14" t="s">
        <v>925</v>
      </c>
      <c r="B449" s="14">
        <v>1600</v>
      </c>
      <c r="C449" s="14" t="s">
        <v>1463</v>
      </c>
      <c r="D449" s="22" t="s">
        <v>1464</v>
      </c>
      <c r="E449" s="14">
        <v>1915</v>
      </c>
      <c r="F449" s="23">
        <v>460600</v>
      </c>
      <c r="G449" s="17">
        <v>41129</v>
      </c>
      <c r="H449" s="26">
        <v>320000</v>
      </c>
      <c r="I449" s="19">
        <v>13.6</v>
      </c>
      <c r="J449" s="25">
        <v>954</v>
      </c>
      <c r="K449" s="14">
        <v>16</v>
      </c>
      <c r="L449" s="14">
        <v>33</v>
      </c>
      <c r="M449" s="25">
        <v>913</v>
      </c>
      <c r="N449" s="21">
        <v>0</v>
      </c>
      <c r="O449" s="21">
        <v>0</v>
      </c>
      <c r="P449" s="17"/>
      <c r="Q449" s="14">
        <v>1</v>
      </c>
      <c r="R449" s="14" t="s">
        <v>339</v>
      </c>
      <c r="S449" s="14"/>
      <c r="T449" s="14"/>
      <c r="U449" s="21" t="s">
        <v>439</v>
      </c>
      <c r="V449" s="21">
        <f>IF(U449="",0,VLOOKUP(U449,Dropdown_Lists!$B$2:$C$31,2,FALSE))</f>
        <v>23</v>
      </c>
      <c r="W449" s="21" t="str">
        <f>IF(U449="","",VLOOKUP(U449,Dropdown_Lists!$B$2:$D$31,3,FALSE))</f>
        <v>Grocery &amp; Market</v>
      </c>
      <c r="X449" s="21" t="s">
        <v>44</v>
      </c>
      <c r="Y449" s="21"/>
      <c r="Z449" s="21" t="s">
        <v>54</v>
      </c>
      <c r="AA449" s="21" t="s">
        <v>44</v>
      </c>
      <c r="AB449" s="21" t="str">
        <f t="shared" si="31"/>
        <v/>
      </c>
      <c r="AC449" s="21">
        <v>4</v>
      </c>
      <c r="AD449" s="21">
        <v>4</v>
      </c>
      <c r="AE449" s="21">
        <v>3</v>
      </c>
      <c r="AF449" s="21" t="s">
        <v>44</v>
      </c>
      <c r="AG449" s="21">
        <v>2</v>
      </c>
      <c r="AH449" t="s">
        <v>1465</v>
      </c>
      <c r="AI449" t="s">
        <v>46</v>
      </c>
      <c r="AJ449" t="s">
        <v>97</v>
      </c>
      <c r="AK449" t="s">
        <v>44</v>
      </c>
      <c r="AL449" t="s">
        <v>58</v>
      </c>
    </row>
    <row r="450" spans="1:38" x14ac:dyDescent="0.35">
      <c r="A450" s="14" t="s">
        <v>925</v>
      </c>
      <c r="B450" s="14">
        <v>1600</v>
      </c>
      <c r="C450" s="14" t="s">
        <v>1466</v>
      </c>
      <c r="D450" s="22" t="s">
        <v>1467</v>
      </c>
      <c r="E450" s="14">
        <v>1915</v>
      </c>
      <c r="F450" s="23">
        <v>426000</v>
      </c>
      <c r="G450" s="17">
        <v>31019</v>
      </c>
      <c r="H450" s="26">
        <v>45000</v>
      </c>
      <c r="I450" s="19">
        <v>41.2</v>
      </c>
      <c r="J450" s="25">
        <v>1021</v>
      </c>
      <c r="K450" s="14">
        <v>16</v>
      </c>
      <c r="L450" s="14">
        <v>32</v>
      </c>
      <c r="M450" s="25">
        <v>993</v>
      </c>
      <c r="N450" s="21">
        <v>0</v>
      </c>
      <c r="O450" s="21">
        <v>0</v>
      </c>
      <c r="P450" s="17"/>
      <c r="Q450" s="14">
        <v>1</v>
      </c>
      <c r="R450" s="14" t="s">
        <v>339</v>
      </c>
      <c r="S450" s="14"/>
      <c r="T450" s="14"/>
      <c r="U450" s="21" t="s">
        <v>506</v>
      </c>
      <c r="V450" s="21">
        <f>IF(U450="",0,VLOOKUP(U450,Dropdown_Lists!$B$2:$C$31,2,FALSE))</f>
        <v>7</v>
      </c>
      <c r="W450" s="21" t="str">
        <f>IF(U450="","",VLOOKUP(U450,Dropdown_Lists!$B$2:$D$31,3,FALSE))</f>
        <v>Retail Goods</v>
      </c>
      <c r="X450" s="21" t="s">
        <v>44</v>
      </c>
      <c r="Y450" s="21"/>
      <c r="Z450" s="21" t="s">
        <v>54</v>
      </c>
      <c r="AA450" s="21" t="s">
        <v>44</v>
      </c>
      <c r="AB450" s="21" t="str">
        <f t="shared" si="31"/>
        <v/>
      </c>
      <c r="AC450" s="21">
        <v>4</v>
      </c>
      <c r="AD450" s="21">
        <v>5</v>
      </c>
      <c r="AE450" s="21">
        <v>3</v>
      </c>
      <c r="AF450" s="21" t="s">
        <v>44</v>
      </c>
      <c r="AG450" s="21">
        <v>3</v>
      </c>
      <c r="AH450" t="s">
        <v>1468</v>
      </c>
      <c r="AI450" t="s">
        <v>46</v>
      </c>
      <c r="AJ450" t="s">
        <v>97</v>
      </c>
      <c r="AK450" t="s">
        <v>44</v>
      </c>
      <c r="AL450" t="s">
        <v>44</v>
      </c>
    </row>
    <row r="451" spans="1:38" x14ac:dyDescent="0.35">
      <c r="A451" s="14" t="s">
        <v>925</v>
      </c>
      <c r="B451" s="14">
        <v>1600</v>
      </c>
      <c r="C451" s="14" t="s">
        <v>1469</v>
      </c>
      <c r="D451" s="22" t="s">
        <v>1470</v>
      </c>
      <c r="E451" s="14">
        <v>1920</v>
      </c>
      <c r="F451" s="23">
        <v>885900</v>
      </c>
      <c r="G451" s="17">
        <v>45776</v>
      </c>
      <c r="H451" s="26">
        <v>225000</v>
      </c>
      <c r="I451" s="19">
        <v>0.8</v>
      </c>
      <c r="J451" s="25">
        <v>1890</v>
      </c>
      <c r="K451" s="14">
        <v>30</v>
      </c>
      <c r="L451" s="14">
        <v>33</v>
      </c>
      <c r="M451" s="25">
        <v>1647</v>
      </c>
      <c r="N451" s="21">
        <v>7</v>
      </c>
      <c r="O451" s="21">
        <v>0</v>
      </c>
      <c r="P451" s="17">
        <v>43634</v>
      </c>
      <c r="Q451" s="14">
        <v>0</v>
      </c>
      <c r="R451" s="14" t="s">
        <v>339</v>
      </c>
      <c r="S451" s="14"/>
      <c r="T451" s="14"/>
      <c r="U451" s="21" t="s">
        <v>25</v>
      </c>
      <c r="V451" s="21">
        <f>IF(U451="",0,VLOOKUP(U451,Dropdown_Lists!$B$2:$C$31,2,FALSE))</f>
        <v>0</v>
      </c>
      <c r="W451" s="21" t="str">
        <f>IF(U451="","",VLOOKUP(U451,Dropdown_Lists!$B$2:$D$31,3,FALSE))</f>
        <v>Vacant</v>
      </c>
      <c r="X451" s="21" t="s">
        <v>58</v>
      </c>
      <c r="Y451" s="21" t="s">
        <v>60</v>
      </c>
      <c r="Z451" s="21" t="str">
        <f>IF(U451="Vacant","Vacant","")</f>
        <v>Vacant</v>
      </c>
      <c r="AA451" s="21" t="s">
        <v>44</v>
      </c>
      <c r="AB451" s="21" t="str">
        <f t="shared" si="31"/>
        <v>Vacant</v>
      </c>
      <c r="AC451" s="21">
        <v>5</v>
      </c>
      <c r="AD451" s="21">
        <v>5</v>
      </c>
      <c r="AE451" s="21" t="str">
        <f>IF(U451="Vacant","","")</f>
        <v/>
      </c>
      <c r="AF451" s="21" t="str">
        <f>IF(U451="Vacant","No","")</f>
        <v>No</v>
      </c>
      <c r="AG451" s="21" t="str">
        <f>IF(U451="Vacant","6 N/A","")</f>
        <v>6 N/A</v>
      </c>
      <c r="AH451" t="s">
        <v>1471</v>
      </c>
      <c r="AI451" t="s">
        <v>46</v>
      </c>
      <c r="AJ451" t="s">
        <v>97</v>
      </c>
      <c r="AK451" t="s">
        <v>44</v>
      </c>
      <c r="AL451" t="s">
        <v>44</v>
      </c>
    </row>
    <row r="452" spans="1:38" x14ac:dyDescent="0.35">
      <c r="A452" s="14" t="s">
        <v>925</v>
      </c>
      <c r="B452" s="14">
        <v>1600</v>
      </c>
      <c r="C452" s="14" t="s">
        <v>1472</v>
      </c>
      <c r="D452" s="22" t="s">
        <v>1473</v>
      </c>
      <c r="E452" s="14">
        <v>1920</v>
      </c>
      <c r="F452" s="23">
        <v>438300</v>
      </c>
      <c r="G452" s="17">
        <v>41092</v>
      </c>
      <c r="H452" s="26">
        <v>525000</v>
      </c>
      <c r="I452" s="19">
        <v>13.7</v>
      </c>
      <c r="J452" s="25">
        <v>745</v>
      </c>
      <c r="K452" s="14">
        <v>14</v>
      </c>
      <c r="L452" s="14">
        <v>32</v>
      </c>
      <c r="M452" s="25">
        <v>793</v>
      </c>
      <c r="N452" s="21">
        <v>0</v>
      </c>
      <c r="O452" s="21">
        <v>0</v>
      </c>
      <c r="P452" s="17"/>
      <c r="Q452" s="14">
        <v>0</v>
      </c>
      <c r="R452" s="14" t="s">
        <v>339</v>
      </c>
      <c r="S452" s="14"/>
      <c r="T452" s="14"/>
      <c r="U452" s="21" t="s">
        <v>204</v>
      </c>
      <c r="V452" s="21">
        <f>IF(U452="",0,VLOOKUP(U452,Dropdown_Lists!$B$2:$C$31,2,FALSE))</f>
        <v>12</v>
      </c>
      <c r="W452" s="21" t="str">
        <f>IF(U452="","",VLOOKUP(U452,Dropdown_Lists!$B$2:$D$31,3,FALSE))</f>
        <v>Retail Goods</v>
      </c>
      <c r="X452" s="21" t="s">
        <v>44</v>
      </c>
      <c r="Y452" s="21"/>
      <c r="Z452" s="21" t="s">
        <v>54</v>
      </c>
      <c r="AA452" s="21" t="s">
        <v>44</v>
      </c>
      <c r="AB452" s="21" t="str">
        <f t="shared" si="31"/>
        <v/>
      </c>
      <c r="AC452" s="21">
        <v>4</v>
      </c>
      <c r="AD452" s="21">
        <v>4</v>
      </c>
      <c r="AE452" s="21">
        <v>2</v>
      </c>
      <c r="AF452" s="21" t="s">
        <v>44</v>
      </c>
      <c r="AG452" s="21">
        <v>4</v>
      </c>
      <c r="AH452" t="s">
        <v>1474</v>
      </c>
      <c r="AI452" t="s">
        <v>46</v>
      </c>
      <c r="AJ452" t="s">
        <v>57</v>
      </c>
      <c r="AK452" t="s">
        <v>44</v>
      </c>
      <c r="AL452" t="s">
        <v>44</v>
      </c>
    </row>
    <row r="453" spans="1:38" s="12" customFormat="1" x14ac:dyDescent="0.35">
      <c r="A453" s="14" t="s">
        <v>925</v>
      </c>
      <c r="B453" s="14">
        <v>1600</v>
      </c>
      <c r="C453" s="14" t="s">
        <v>1475</v>
      </c>
      <c r="D453" s="22" t="s">
        <v>1476</v>
      </c>
      <c r="E453" s="14">
        <v>1920</v>
      </c>
      <c r="F453" s="23">
        <v>360200</v>
      </c>
      <c r="G453" s="17">
        <v>35271</v>
      </c>
      <c r="H453" s="26">
        <v>65000</v>
      </c>
      <c r="I453" s="19">
        <v>29.6</v>
      </c>
      <c r="J453" s="25">
        <v>773</v>
      </c>
      <c r="K453" s="14">
        <v>14</v>
      </c>
      <c r="L453" s="14">
        <v>33</v>
      </c>
      <c r="M453" s="25">
        <v>902</v>
      </c>
      <c r="N453" s="21">
        <v>0</v>
      </c>
      <c r="O453" s="21">
        <v>0</v>
      </c>
      <c r="P453" s="17"/>
      <c r="Q453" s="14">
        <v>1</v>
      </c>
      <c r="R453" s="14" t="s">
        <v>339</v>
      </c>
      <c r="S453" s="14"/>
      <c r="T453" s="14"/>
      <c r="U453" s="21" t="s">
        <v>267</v>
      </c>
      <c r="V453" s="21">
        <f>IF(U453="",0,VLOOKUP(U453,Dropdown_Lists!$B$2:$C$31,2,FALSE))</f>
        <v>24</v>
      </c>
      <c r="W453" s="21" t="str">
        <f>IF(U453="","",VLOOKUP(U453,Dropdown_Lists!$B$2:$D$31,3,FALSE))</f>
        <v>Health &amp; Wellness</v>
      </c>
      <c r="X453" s="21" t="s">
        <v>44</v>
      </c>
      <c r="Y453" s="21"/>
      <c r="Z453" s="21" t="s">
        <v>54</v>
      </c>
      <c r="AA453" s="21" t="s">
        <v>44</v>
      </c>
      <c r="AB453" s="21" t="str">
        <f t="shared" si="31"/>
        <v/>
      </c>
      <c r="AC453" s="21">
        <v>4</v>
      </c>
      <c r="AD453" s="21">
        <v>4</v>
      </c>
      <c r="AE453" s="21">
        <v>2</v>
      </c>
      <c r="AF453" s="21" t="s">
        <v>44</v>
      </c>
      <c r="AG453" s="21">
        <v>2</v>
      </c>
      <c r="AH453" t="s">
        <v>1477</v>
      </c>
      <c r="AI453" t="s">
        <v>46</v>
      </c>
      <c r="AJ453" t="s">
        <v>97</v>
      </c>
      <c r="AK453" t="s">
        <v>44</v>
      </c>
      <c r="AL453" t="s">
        <v>58</v>
      </c>
    </row>
    <row r="454" spans="1:38" x14ac:dyDescent="0.35">
      <c r="A454" s="14" t="s">
        <v>925</v>
      </c>
      <c r="B454" s="14">
        <v>1600</v>
      </c>
      <c r="C454" s="14" t="s">
        <v>1478</v>
      </c>
      <c r="D454" s="22" t="s">
        <v>1479</v>
      </c>
      <c r="E454" s="14">
        <v>1915</v>
      </c>
      <c r="F454" s="23">
        <v>482200</v>
      </c>
      <c r="G454" s="17">
        <v>44543</v>
      </c>
      <c r="H454" s="26">
        <v>696000</v>
      </c>
      <c r="I454" s="19">
        <v>4.2</v>
      </c>
      <c r="J454" s="25">
        <v>916</v>
      </c>
      <c r="K454" s="14">
        <v>16</v>
      </c>
      <c r="L454" s="14">
        <v>32</v>
      </c>
      <c r="M454" s="25">
        <v>960</v>
      </c>
      <c r="N454" s="21">
        <v>0</v>
      </c>
      <c r="O454" s="21">
        <v>0</v>
      </c>
      <c r="P454" s="17"/>
      <c r="Q454" s="14">
        <v>11</v>
      </c>
      <c r="R454" s="14" t="s">
        <v>339</v>
      </c>
      <c r="S454" s="14"/>
      <c r="T454" s="14"/>
      <c r="U454" s="21" t="s">
        <v>106</v>
      </c>
      <c r="V454" s="21">
        <f>IF(U454="",0,VLOOKUP(U454,Dropdown_Lists!$B$2:$C$31,2,FALSE))</f>
        <v>15</v>
      </c>
      <c r="W454" s="21" t="str">
        <f>IF(U454="","",VLOOKUP(U454,Dropdown_Lists!$B$2:$D$31,3,FALSE))</f>
        <v>Food &amp; Drink</v>
      </c>
      <c r="X454" s="21" t="s">
        <v>44</v>
      </c>
      <c r="Y454" s="21"/>
      <c r="Z454" s="21" t="s">
        <v>54</v>
      </c>
      <c r="AA454" s="21" t="s">
        <v>44</v>
      </c>
      <c r="AB454" s="21" t="str">
        <f t="shared" si="31"/>
        <v/>
      </c>
      <c r="AC454" s="21">
        <v>5</v>
      </c>
      <c r="AD454" s="21">
        <v>5</v>
      </c>
      <c r="AE454" s="21">
        <v>3</v>
      </c>
      <c r="AF454" s="21" t="s">
        <v>58</v>
      </c>
      <c r="AG454" s="21">
        <v>4</v>
      </c>
      <c r="AH454" t="s">
        <v>1480</v>
      </c>
      <c r="AI454" t="s">
        <v>46</v>
      </c>
      <c r="AJ454" t="s">
        <v>57</v>
      </c>
      <c r="AK454" t="s">
        <v>44</v>
      </c>
      <c r="AL454" t="s">
        <v>58</v>
      </c>
    </row>
    <row r="455" spans="1:38" s="12" customFormat="1" x14ac:dyDescent="0.35">
      <c r="A455" s="14" t="s">
        <v>925</v>
      </c>
      <c r="B455" s="14">
        <v>1600</v>
      </c>
      <c r="C455" s="14" t="s">
        <v>1481</v>
      </c>
      <c r="D455" s="22" t="s">
        <v>1482</v>
      </c>
      <c r="E455" s="14">
        <v>1915</v>
      </c>
      <c r="F455" s="23">
        <v>404000</v>
      </c>
      <c r="G455" s="17">
        <v>45635</v>
      </c>
      <c r="H455" s="26">
        <v>425000</v>
      </c>
      <c r="I455" s="19">
        <v>1.2</v>
      </c>
      <c r="J455" s="25">
        <v>920</v>
      </c>
      <c r="K455" s="14">
        <v>16</v>
      </c>
      <c r="L455" s="14">
        <v>33</v>
      </c>
      <c r="M455" s="25">
        <v>1775</v>
      </c>
      <c r="N455" s="21">
        <v>1</v>
      </c>
      <c r="O455" s="21">
        <v>0</v>
      </c>
      <c r="P455" s="17">
        <v>42572</v>
      </c>
      <c r="Q455" s="14">
        <v>1</v>
      </c>
      <c r="R455" s="14" t="s">
        <v>339</v>
      </c>
      <c r="S455" s="14"/>
      <c r="T455" s="14"/>
      <c r="U455" s="21" t="s">
        <v>804</v>
      </c>
      <c r="V455" s="21">
        <f>IF(U455="",0,VLOOKUP(U455,Dropdown_Lists!$B$2:$C$31,2,FALSE))</f>
        <v>24</v>
      </c>
      <c r="W455" s="21" t="str">
        <f>IF(U455="","",VLOOKUP(U455,Dropdown_Lists!$B$2:$D$31,3,FALSE))</f>
        <v>Personal Services</v>
      </c>
      <c r="X455" s="21" t="s">
        <v>44</v>
      </c>
      <c r="Y455" s="21"/>
      <c r="Z455" s="21" t="s">
        <v>54</v>
      </c>
      <c r="AA455" s="21" t="s">
        <v>44</v>
      </c>
      <c r="AB455" s="21" t="str">
        <f t="shared" si="31"/>
        <v/>
      </c>
      <c r="AC455" s="21">
        <v>4</v>
      </c>
      <c r="AD455" s="21">
        <v>5</v>
      </c>
      <c r="AE455" s="21">
        <v>2</v>
      </c>
      <c r="AF455" s="21" t="s">
        <v>44</v>
      </c>
      <c r="AG455" s="21">
        <v>4</v>
      </c>
      <c r="AH455" t="s">
        <v>1483</v>
      </c>
      <c r="AI455" t="s">
        <v>46</v>
      </c>
      <c r="AJ455" t="s">
        <v>57</v>
      </c>
      <c r="AK455" t="s">
        <v>44</v>
      </c>
      <c r="AL455" t="s">
        <v>58</v>
      </c>
    </row>
    <row r="456" spans="1:38" x14ac:dyDescent="0.35">
      <c r="A456" s="14" t="s">
        <v>925</v>
      </c>
      <c r="B456" s="14">
        <v>1600</v>
      </c>
      <c r="C456" s="14" t="s">
        <v>1484</v>
      </c>
      <c r="D456" s="22" t="s">
        <v>1485</v>
      </c>
      <c r="E456" s="14">
        <v>1915</v>
      </c>
      <c r="F456" s="23">
        <v>565600</v>
      </c>
      <c r="G456" s="17">
        <v>45230</v>
      </c>
      <c r="H456" s="26">
        <v>900000</v>
      </c>
      <c r="I456" s="19">
        <v>2.2999999999999998</v>
      </c>
      <c r="J456" s="25">
        <v>1804</v>
      </c>
      <c r="K456" s="14">
        <v>32</v>
      </c>
      <c r="L456" s="14">
        <v>32</v>
      </c>
      <c r="M456" s="25">
        <v>1022</v>
      </c>
      <c r="N456" s="21">
        <v>2</v>
      </c>
      <c r="O456" s="21">
        <v>0</v>
      </c>
      <c r="P456" s="17">
        <v>42531</v>
      </c>
      <c r="Q456" s="14">
        <v>0</v>
      </c>
      <c r="R456" s="14" t="s">
        <v>339</v>
      </c>
      <c r="S456" s="14"/>
      <c r="T456" s="14"/>
      <c r="U456" s="21" t="s">
        <v>106</v>
      </c>
      <c r="V456" s="21">
        <f>IF(U456="",0,VLOOKUP(U456,Dropdown_Lists!$B$2:$C$31,2,FALSE))</f>
        <v>15</v>
      </c>
      <c r="W456" s="21" t="str">
        <f>IF(U456="","",VLOOKUP(U456,Dropdown_Lists!$B$2:$D$31,3,FALSE))</f>
        <v>Food &amp; Drink</v>
      </c>
      <c r="X456" s="21" t="s">
        <v>44</v>
      </c>
      <c r="Y456" s="21"/>
      <c r="Z456" s="21" t="s">
        <v>54</v>
      </c>
      <c r="AA456" s="21" t="s">
        <v>44</v>
      </c>
      <c r="AB456" s="21" t="str">
        <f t="shared" si="31"/>
        <v/>
      </c>
      <c r="AC456" s="21">
        <v>4</v>
      </c>
      <c r="AD456" s="21">
        <v>4</v>
      </c>
      <c r="AE456" s="21">
        <v>2</v>
      </c>
      <c r="AF456" s="21" t="s">
        <v>44</v>
      </c>
      <c r="AG456" s="21">
        <v>4</v>
      </c>
      <c r="AH456" t="s">
        <v>1486</v>
      </c>
      <c r="AI456" t="s">
        <v>46</v>
      </c>
      <c r="AJ456" t="s">
        <v>156</v>
      </c>
      <c r="AK456" t="s">
        <v>44</v>
      </c>
      <c r="AL456" t="s">
        <v>58</v>
      </c>
    </row>
    <row r="457" spans="1:38" x14ac:dyDescent="0.35">
      <c r="A457" s="14" t="s">
        <v>925</v>
      </c>
      <c r="B457" s="14">
        <v>1600</v>
      </c>
      <c r="C457" s="14" t="s">
        <v>1487</v>
      </c>
      <c r="D457" s="22" t="s">
        <v>1488</v>
      </c>
      <c r="E457" s="14">
        <v>1915</v>
      </c>
      <c r="F457" s="23">
        <v>552400</v>
      </c>
      <c r="G457" s="17">
        <v>42256</v>
      </c>
      <c r="H457" s="26">
        <v>485000</v>
      </c>
      <c r="I457" s="19">
        <v>10.5</v>
      </c>
      <c r="J457" s="25">
        <v>1039</v>
      </c>
      <c r="K457" s="14">
        <v>16</v>
      </c>
      <c r="L457" s="14">
        <v>32</v>
      </c>
      <c r="M457" s="25">
        <v>1128</v>
      </c>
      <c r="N457" s="21">
        <v>13</v>
      </c>
      <c r="O457" s="21">
        <v>0</v>
      </c>
      <c r="P457" s="17">
        <v>42153</v>
      </c>
      <c r="Q457" s="14">
        <v>2</v>
      </c>
      <c r="R457" s="14" t="s">
        <v>339</v>
      </c>
      <c r="S457" s="14"/>
      <c r="T457" s="14"/>
      <c r="U457" s="21" t="s">
        <v>444</v>
      </c>
      <c r="V457" s="21">
        <f>IF(U457="",0,VLOOKUP(U457,Dropdown_Lists!$B$2:$C$31,2,FALSE))</f>
        <v>16</v>
      </c>
      <c r="W457" s="21" t="str">
        <f>IF(U457="","",VLOOKUP(U457,Dropdown_Lists!$B$2:$D$31,3,FALSE))</f>
        <v>Professional Services</v>
      </c>
      <c r="X457" s="21" t="s">
        <v>44</v>
      </c>
      <c r="Y457" s="21"/>
      <c r="Z457" s="21" t="s">
        <v>112</v>
      </c>
      <c r="AA457" s="21" t="s">
        <v>44</v>
      </c>
      <c r="AB457" s="21" t="str">
        <f t="shared" si="31"/>
        <v/>
      </c>
      <c r="AC457" s="21">
        <v>4</v>
      </c>
      <c r="AD457" s="21">
        <v>4</v>
      </c>
      <c r="AE457" s="21">
        <v>2</v>
      </c>
      <c r="AF457" s="21" t="s">
        <v>44</v>
      </c>
      <c r="AG457" s="21">
        <v>3</v>
      </c>
      <c r="AH457" t="s">
        <v>1489</v>
      </c>
      <c r="AI457" t="s">
        <v>374</v>
      </c>
      <c r="AJ457" t="s">
        <v>97</v>
      </c>
      <c r="AK457" t="s">
        <v>58</v>
      </c>
      <c r="AL457" t="s">
        <v>58</v>
      </c>
    </row>
    <row r="458" spans="1:38" x14ac:dyDescent="0.35">
      <c r="A458" s="14" t="s">
        <v>925</v>
      </c>
      <c r="B458" s="14">
        <v>1600</v>
      </c>
      <c r="C458" s="14" t="s">
        <v>1490</v>
      </c>
      <c r="D458" s="22" t="s">
        <v>1491</v>
      </c>
      <c r="E458" s="14">
        <v>1915</v>
      </c>
      <c r="F458" s="23">
        <v>732100</v>
      </c>
      <c r="G458" s="17">
        <v>34669</v>
      </c>
      <c r="H458" s="26">
        <v>70000</v>
      </c>
      <c r="I458" s="19">
        <v>31.2</v>
      </c>
      <c r="J458" s="25">
        <v>1313</v>
      </c>
      <c r="K458" s="14">
        <v>18</v>
      </c>
      <c r="L458" s="14">
        <v>32</v>
      </c>
      <c r="M458" s="25">
        <v>1318</v>
      </c>
      <c r="N458" s="21">
        <v>0</v>
      </c>
      <c r="O458" s="21">
        <v>0</v>
      </c>
      <c r="P458" s="17"/>
      <c r="Q458" s="14">
        <v>1</v>
      </c>
      <c r="R458" s="14" t="s">
        <v>339</v>
      </c>
      <c r="S458" s="14"/>
      <c r="T458" s="14"/>
      <c r="U458" s="21" t="s">
        <v>444</v>
      </c>
      <c r="V458" s="21">
        <f>IF(U458="",0,VLOOKUP(U458,Dropdown_Lists!$B$2:$C$31,2,FALSE))</f>
        <v>16</v>
      </c>
      <c r="W458" s="21" t="str">
        <f>IF(U458="","",VLOOKUP(U458,Dropdown_Lists!$B$2:$D$31,3,FALSE))</f>
        <v>Professional Services</v>
      </c>
      <c r="X458" s="21" t="s">
        <v>44</v>
      </c>
      <c r="Y458" s="21"/>
      <c r="Z458" s="21" t="s">
        <v>131</v>
      </c>
      <c r="AA458" s="21" t="s">
        <v>44</v>
      </c>
      <c r="AB458" s="21" t="str">
        <f t="shared" si="31"/>
        <v/>
      </c>
      <c r="AC458" s="21">
        <v>4</v>
      </c>
      <c r="AD458" s="21">
        <v>4</v>
      </c>
      <c r="AE458" s="21">
        <v>2</v>
      </c>
      <c r="AF458" s="21" t="s">
        <v>44</v>
      </c>
      <c r="AG458" s="21">
        <v>3</v>
      </c>
      <c r="AH458" t="s">
        <v>1492</v>
      </c>
      <c r="AI458" t="s">
        <v>46</v>
      </c>
      <c r="AJ458" t="s">
        <v>97</v>
      </c>
      <c r="AK458" t="s">
        <v>44</v>
      </c>
      <c r="AL458" t="s">
        <v>44</v>
      </c>
    </row>
    <row r="459" spans="1:38" x14ac:dyDescent="0.35">
      <c r="A459" s="14" t="s">
        <v>925</v>
      </c>
      <c r="B459" s="14">
        <v>1600</v>
      </c>
      <c r="C459" s="14" t="s">
        <v>1493</v>
      </c>
      <c r="D459" s="22" t="s">
        <v>1494</v>
      </c>
      <c r="E459" s="14">
        <v>1915</v>
      </c>
      <c r="F459" s="23">
        <v>633900</v>
      </c>
      <c r="G459" s="17">
        <v>45551</v>
      </c>
      <c r="H459" s="26">
        <v>675000</v>
      </c>
      <c r="I459" s="19">
        <v>1.5</v>
      </c>
      <c r="J459" s="25">
        <v>1405</v>
      </c>
      <c r="K459" s="14">
        <v>18</v>
      </c>
      <c r="L459" s="14">
        <v>32</v>
      </c>
      <c r="M459" s="25">
        <v>1406</v>
      </c>
      <c r="N459" s="21">
        <v>0</v>
      </c>
      <c r="O459" s="21">
        <v>0</v>
      </c>
      <c r="P459" s="17"/>
      <c r="Q459" s="14">
        <v>1</v>
      </c>
      <c r="R459" s="14" t="s">
        <v>339</v>
      </c>
      <c r="S459" s="14"/>
      <c r="T459" s="14"/>
      <c r="U459" s="21" t="s">
        <v>267</v>
      </c>
      <c r="V459" s="21">
        <f>IF(U459="",0,VLOOKUP(U459,Dropdown_Lists!$B$2:$C$31,2,FALSE))</f>
        <v>24</v>
      </c>
      <c r="W459" s="21" t="str">
        <f>IF(U459="","",VLOOKUP(U459,Dropdown_Lists!$B$2:$D$31,3,FALSE))</f>
        <v>Health &amp; Wellness</v>
      </c>
      <c r="X459" s="21" t="s">
        <v>44</v>
      </c>
      <c r="Y459" s="21"/>
      <c r="Z459" s="21" t="s">
        <v>54</v>
      </c>
      <c r="AA459" s="21" t="s">
        <v>44</v>
      </c>
      <c r="AB459" s="21" t="str">
        <f t="shared" si="31"/>
        <v/>
      </c>
      <c r="AC459" s="21">
        <v>5</v>
      </c>
      <c r="AD459" s="21">
        <v>5</v>
      </c>
      <c r="AE459" s="21">
        <v>3</v>
      </c>
      <c r="AF459" s="21" t="s">
        <v>44</v>
      </c>
      <c r="AG459" s="21">
        <v>3</v>
      </c>
      <c r="AH459" t="s">
        <v>1495</v>
      </c>
      <c r="AI459" t="s">
        <v>1496</v>
      </c>
      <c r="AJ459" t="s">
        <v>57</v>
      </c>
      <c r="AK459" t="s">
        <v>58</v>
      </c>
      <c r="AL459" t="s">
        <v>58</v>
      </c>
    </row>
    <row r="460" spans="1:38" x14ac:dyDescent="0.35">
      <c r="A460" s="14" t="s">
        <v>925</v>
      </c>
      <c r="B460" s="14">
        <v>1600</v>
      </c>
      <c r="C460" s="14" t="s">
        <v>1497</v>
      </c>
      <c r="D460" s="22" t="s">
        <v>1498</v>
      </c>
      <c r="E460" s="14">
        <v>1915</v>
      </c>
      <c r="F460" s="23">
        <v>490300</v>
      </c>
      <c r="G460" s="17">
        <v>45952</v>
      </c>
      <c r="H460" s="26">
        <v>1</v>
      </c>
      <c r="I460" s="19">
        <v>0.4</v>
      </c>
      <c r="J460" s="25">
        <v>1140</v>
      </c>
      <c r="K460" s="14">
        <v>18</v>
      </c>
      <c r="L460" s="14">
        <v>32</v>
      </c>
      <c r="M460" s="25">
        <v>1137</v>
      </c>
      <c r="N460" s="21">
        <v>18</v>
      </c>
      <c r="O460" s="21">
        <v>9</v>
      </c>
      <c r="P460" s="17">
        <v>45743</v>
      </c>
      <c r="Q460" s="14">
        <v>4</v>
      </c>
      <c r="R460" s="14" t="s">
        <v>339</v>
      </c>
      <c r="S460" s="14"/>
      <c r="T460" s="14"/>
      <c r="U460" s="21" t="s">
        <v>25</v>
      </c>
      <c r="V460" s="21">
        <f>IF(U460="",0,VLOOKUP(U460,Dropdown_Lists!$B$2:$C$31,2,FALSE))</f>
        <v>0</v>
      </c>
      <c r="W460" s="21" t="str">
        <f>IF(U460="","",VLOOKUP(U460,Dropdown_Lists!$B$2:$D$31,3,FALSE))</f>
        <v>Vacant</v>
      </c>
      <c r="X460" s="21" t="s">
        <v>58</v>
      </c>
      <c r="Y460" s="21" t="s">
        <v>1777</v>
      </c>
      <c r="Z460" s="21" t="str">
        <f>IF(U460="Vacant","Vacant","")</f>
        <v>Vacant</v>
      </c>
      <c r="AA460" s="21" t="s">
        <v>44</v>
      </c>
      <c r="AB460" s="21" t="str">
        <f t="shared" si="31"/>
        <v>Vacant</v>
      </c>
      <c r="AC460" s="21">
        <v>4</v>
      </c>
      <c r="AD460" s="21">
        <v>4</v>
      </c>
      <c r="AE460" s="21" t="str">
        <f>IF(U460="Vacant","","")</f>
        <v/>
      </c>
      <c r="AF460" s="21" t="str">
        <f>IF(U460="Vacant","No","")</f>
        <v>No</v>
      </c>
      <c r="AG460" s="21" t="str">
        <f>IF(U460="Vacant","6 N/A","")</f>
        <v>6 N/A</v>
      </c>
      <c r="AH460" t="s">
        <v>1499</v>
      </c>
      <c r="AI460" t="s">
        <v>46</v>
      </c>
      <c r="AJ460" t="s">
        <v>57</v>
      </c>
      <c r="AK460" t="s">
        <v>44</v>
      </c>
      <c r="AL460" t="s">
        <v>44</v>
      </c>
    </row>
    <row r="461" spans="1:38" x14ac:dyDescent="0.35">
      <c r="A461" s="14" t="s">
        <v>925</v>
      </c>
      <c r="B461" s="14">
        <v>1600</v>
      </c>
      <c r="C461" s="14" t="s">
        <v>1500</v>
      </c>
      <c r="D461" s="22" t="s">
        <v>1501</v>
      </c>
      <c r="E461" s="14">
        <v>1915</v>
      </c>
      <c r="F461" s="23">
        <v>725400</v>
      </c>
      <c r="G461" s="17">
        <v>39988</v>
      </c>
      <c r="H461" s="26">
        <v>280000</v>
      </c>
      <c r="I461" s="19">
        <v>16.7</v>
      </c>
      <c r="J461" s="25">
        <v>1014</v>
      </c>
      <c r="K461" s="14">
        <v>16</v>
      </c>
      <c r="L461" s="14">
        <v>42</v>
      </c>
      <c r="M461" s="25">
        <v>1679</v>
      </c>
      <c r="N461" s="21">
        <v>11</v>
      </c>
      <c r="O461" s="21">
        <v>0</v>
      </c>
      <c r="P461" s="17">
        <v>43207</v>
      </c>
      <c r="Q461" s="14">
        <v>1</v>
      </c>
      <c r="R461" s="14" t="s">
        <v>339</v>
      </c>
      <c r="S461" s="14"/>
      <c r="T461" s="14"/>
      <c r="U461" s="21" t="s">
        <v>25</v>
      </c>
      <c r="V461" s="21">
        <f>IF(U461="",0,VLOOKUP(U461,Dropdown_Lists!$B$2:$C$31,2,FALSE))</f>
        <v>0</v>
      </c>
      <c r="W461" s="21" t="str">
        <f>IF(U461="","",VLOOKUP(U461,Dropdown_Lists!$B$2:$D$31,3,FALSE))</f>
        <v>Vacant</v>
      </c>
      <c r="X461" s="21" t="s">
        <v>58</v>
      </c>
      <c r="Y461" s="21" t="s">
        <v>1777</v>
      </c>
      <c r="Z461" s="21" t="str">
        <f>IF(U461="Vacant","Vacant","")</f>
        <v>Vacant</v>
      </c>
      <c r="AA461" s="21" t="s">
        <v>44</v>
      </c>
      <c r="AB461" s="21" t="str">
        <f t="shared" si="31"/>
        <v>Vacant</v>
      </c>
      <c r="AC461" s="21">
        <v>3</v>
      </c>
      <c r="AD461" s="21">
        <v>4</v>
      </c>
      <c r="AE461" s="21" t="str">
        <f>IF(U461="Vacant","","")</f>
        <v/>
      </c>
      <c r="AF461" s="21" t="str">
        <f>IF(U461="Vacant","No","")</f>
        <v>No</v>
      </c>
      <c r="AG461" s="21" t="str">
        <f>IF(U461="Vacant","6 N/A","")</f>
        <v>6 N/A</v>
      </c>
      <c r="AH461" t="s">
        <v>1502</v>
      </c>
      <c r="AI461" t="s">
        <v>46</v>
      </c>
      <c r="AJ461" t="s">
        <v>137</v>
      </c>
      <c r="AK461" t="s">
        <v>44</v>
      </c>
      <c r="AL461" t="s">
        <v>44</v>
      </c>
    </row>
    <row r="462" spans="1:38" x14ac:dyDescent="0.35">
      <c r="A462" s="14" t="s">
        <v>925</v>
      </c>
      <c r="B462" s="14">
        <v>1600</v>
      </c>
      <c r="C462" s="14" t="s">
        <v>1503</v>
      </c>
      <c r="D462" s="22" t="s">
        <v>1504</v>
      </c>
      <c r="E462" s="14">
        <v>1915</v>
      </c>
      <c r="F462" s="23">
        <v>474100</v>
      </c>
      <c r="G462" s="17">
        <v>38705</v>
      </c>
      <c r="H462" s="26">
        <v>255000</v>
      </c>
      <c r="I462" s="19">
        <v>20.2</v>
      </c>
      <c r="J462" s="25">
        <v>995</v>
      </c>
      <c r="K462" s="14">
        <v>16</v>
      </c>
      <c r="L462" s="14">
        <v>32</v>
      </c>
      <c r="M462" s="25">
        <v>861</v>
      </c>
      <c r="N462" s="21">
        <v>0</v>
      </c>
      <c r="O462" s="21">
        <v>0</v>
      </c>
      <c r="P462" s="17"/>
      <c r="Q462" s="14">
        <v>0</v>
      </c>
      <c r="R462" s="14" t="s">
        <v>339</v>
      </c>
      <c r="S462" s="14"/>
      <c r="T462" s="14"/>
      <c r="U462" s="21"/>
      <c r="V462" s="21">
        <f>IF(U462="",0,VLOOKUP(U462,Dropdown_Lists!$B$2:$C$31,2,FALSE))</f>
        <v>0</v>
      </c>
      <c r="W462" s="21" t="str">
        <f>IF(U462="","",VLOOKUP(U462,Dropdown_Lists!$B$2:$D$31,3,FALSE))</f>
        <v/>
      </c>
      <c r="X462" s="21" t="s">
        <v>44</v>
      </c>
      <c r="Y462" s="21"/>
      <c r="Z462" s="21" t="str">
        <f>IF(U462="Vacant","Vacant","")</f>
        <v/>
      </c>
      <c r="AA462" s="21"/>
      <c r="AB462" s="21" t="str">
        <f t="shared" si="31"/>
        <v/>
      </c>
      <c r="AC462" s="21"/>
      <c r="AD462" s="21"/>
      <c r="AE462" s="21" t="str">
        <f>IF(U462="Vacant","","")</f>
        <v/>
      </c>
      <c r="AF462" s="21" t="str">
        <f>IF(U462="Vacant","No","")</f>
        <v/>
      </c>
      <c r="AG462" s="21" t="str">
        <f>IF(U462="Vacant","6 N/A","")</f>
        <v/>
      </c>
      <c r="AH462" t="s">
        <v>1505</v>
      </c>
      <c r="AI462" t="s">
        <v>46</v>
      </c>
      <c r="AJ462" t="s">
        <v>1506</v>
      </c>
      <c r="AK462" t="s">
        <v>44</v>
      </c>
      <c r="AL462" t="s">
        <v>58</v>
      </c>
    </row>
    <row r="463" spans="1:38" s="12" customFormat="1" x14ac:dyDescent="0.35">
      <c r="A463" s="14" t="s">
        <v>925</v>
      </c>
      <c r="B463" s="14">
        <v>1600</v>
      </c>
      <c r="C463" s="14" t="s">
        <v>1507</v>
      </c>
      <c r="D463" s="22" t="s">
        <v>1508</v>
      </c>
      <c r="E463" s="14">
        <v>1915</v>
      </c>
      <c r="F463" s="23">
        <v>516800</v>
      </c>
      <c r="G463" s="17">
        <v>35520</v>
      </c>
      <c r="H463" s="26">
        <v>170000</v>
      </c>
      <c r="I463" s="19">
        <v>28.9</v>
      </c>
      <c r="J463" s="25">
        <v>1032</v>
      </c>
      <c r="K463" s="14">
        <v>16</v>
      </c>
      <c r="L463" s="14">
        <v>33</v>
      </c>
      <c r="M463" s="25">
        <v>1199</v>
      </c>
      <c r="N463" s="21">
        <v>0</v>
      </c>
      <c r="O463" s="21">
        <v>0</v>
      </c>
      <c r="P463" s="17"/>
      <c r="Q463" s="14">
        <v>1</v>
      </c>
      <c r="R463" s="14" t="s">
        <v>339</v>
      </c>
      <c r="S463" s="14"/>
      <c r="T463" s="14"/>
      <c r="U463" s="21"/>
      <c r="V463" s="21">
        <f>IF(U463="",0,VLOOKUP(U463,Dropdown_Lists!$B$2:$C$31,2,FALSE))</f>
        <v>0</v>
      </c>
      <c r="W463" s="21" t="str">
        <f>IF(U463="","",VLOOKUP(U463,Dropdown_Lists!$B$2:$D$31,3,FALSE))</f>
        <v/>
      </c>
      <c r="X463" s="21" t="s">
        <v>44</v>
      </c>
      <c r="Y463" s="21"/>
      <c r="Z463" s="21" t="str">
        <f>IF(U463="Vacant","Vacant","")</f>
        <v/>
      </c>
      <c r="AA463" s="21"/>
      <c r="AB463" s="21" t="str">
        <f t="shared" si="31"/>
        <v/>
      </c>
      <c r="AC463" s="21"/>
      <c r="AD463" s="21"/>
      <c r="AE463" s="21" t="str">
        <f>IF(U463="Vacant","","")</f>
        <v/>
      </c>
      <c r="AF463" s="21" t="str">
        <f>IF(U463="Vacant","No","")</f>
        <v/>
      </c>
      <c r="AG463" s="21" t="str">
        <f>IF(U463="Vacant","6 N/A","")</f>
        <v/>
      </c>
      <c r="AH463" t="s">
        <v>1509</v>
      </c>
      <c r="AI463" t="s">
        <v>46</v>
      </c>
      <c r="AJ463" t="s">
        <v>57</v>
      </c>
      <c r="AK463" t="s">
        <v>44</v>
      </c>
      <c r="AL463" t="s">
        <v>44</v>
      </c>
    </row>
    <row r="464" spans="1:38" s="12" customFormat="1" x14ac:dyDescent="0.35">
      <c r="A464" s="14" t="s">
        <v>925</v>
      </c>
      <c r="B464" s="14">
        <v>1600</v>
      </c>
      <c r="C464" s="14" t="s">
        <v>1510</v>
      </c>
      <c r="D464" s="22" t="s">
        <v>1511</v>
      </c>
      <c r="E464" s="14">
        <v>1915</v>
      </c>
      <c r="F464" s="23">
        <v>497500</v>
      </c>
      <c r="G464" s="17">
        <v>33573</v>
      </c>
      <c r="H464" s="26">
        <v>1</v>
      </c>
      <c r="I464" s="19">
        <v>34.299999999999997</v>
      </c>
      <c r="J464" s="25">
        <v>960</v>
      </c>
      <c r="K464" s="14">
        <v>16</v>
      </c>
      <c r="L464" s="14">
        <v>33</v>
      </c>
      <c r="M464" s="25">
        <v>904</v>
      </c>
      <c r="N464" s="21">
        <v>0</v>
      </c>
      <c r="O464" s="21">
        <v>0</v>
      </c>
      <c r="P464" s="17"/>
      <c r="Q464" s="14">
        <v>2</v>
      </c>
      <c r="R464" s="14" t="s">
        <v>339</v>
      </c>
      <c r="S464" s="14"/>
      <c r="T464" s="14"/>
      <c r="U464" s="21" t="s">
        <v>506</v>
      </c>
      <c r="V464" s="21">
        <f>IF(U464="",0,VLOOKUP(U464,Dropdown_Lists!$B$2:$C$31,2,FALSE))</f>
        <v>7</v>
      </c>
      <c r="W464" s="21" t="str">
        <f>IF(U464="","",VLOOKUP(U464,Dropdown_Lists!$B$2:$D$31,3,FALSE))</f>
        <v>Retail Goods</v>
      </c>
      <c r="X464" s="21" t="s">
        <v>44</v>
      </c>
      <c r="Y464" s="21"/>
      <c r="Z464" s="21" t="s">
        <v>54</v>
      </c>
      <c r="AA464" s="21" t="s">
        <v>44</v>
      </c>
      <c r="AB464" s="21" t="str">
        <f t="shared" si="31"/>
        <v/>
      </c>
      <c r="AC464" s="21">
        <v>3</v>
      </c>
      <c r="AD464" s="21">
        <v>4</v>
      </c>
      <c r="AE464" s="21">
        <v>2</v>
      </c>
      <c r="AF464" s="21" t="s">
        <v>44</v>
      </c>
      <c r="AG464" s="21">
        <v>3</v>
      </c>
      <c r="AH464" t="s">
        <v>1512</v>
      </c>
      <c r="AI464" t="s">
        <v>879</v>
      </c>
      <c r="AJ464" t="s">
        <v>57</v>
      </c>
      <c r="AK464" t="s">
        <v>58</v>
      </c>
      <c r="AL464" t="s">
        <v>44</v>
      </c>
    </row>
    <row r="465" spans="1:38" s="12" customFormat="1" x14ac:dyDescent="0.35">
      <c r="A465" s="14" t="s">
        <v>925</v>
      </c>
      <c r="B465" s="14">
        <v>1600</v>
      </c>
      <c r="C465" s="14" t="s">
        <v>1513</v>
      </c>
      <c r="D465" s="22" t="s">
        <v>1514</v>
      </c>
      <c r="E465" s="14">
        <v>1915</v>
      </c>
      <c r="F465" s="23">
        <v>381200</v>
      </c>
      <c r="G465" s="17">
        <v>42527</v>
      </c>
      <c r="H465" s="26">
        <v>345000</v>
      </c>
      <c r="I465" s="19">
        <v>9.6999999999999993</v>
      </c>
      <c r="J465" s="25">
        <v>833</v>
      </c>
      <c r="K465" s="14">
        <v>16</v>
      </c>
      <c r="L465" s="14">
        <v>32</v>
      </c>
      <c r="M465" s="25">
        <v>720</v>
      </c>
      <c r="N465" s="21">
        <v>6</v>
      </c>
      <c r="O465" s="21">
        <v>2</v>
      </c>
      <c r="P465" s="17">
        <v>43363</v>
      </c>
      <c r="Q465" s="14">
        <v>1</v>
      </c>
      <c r="R465" s="14" t="s">
        <v>339</v>
      </c>
      <c r="S465" s="14"/>
      <c r="T465" s="14"/>
      <c r="U465" s="21" t="s">
        <v>106</v>
      </c>
      <c r="V465" s="21">
        <f>IF(U465="",0,VLOOKUP(U465,Dropdown_Lists!$B$2:$C$31,2,FALSE))</f>
        <v>15</v>
      </c>
      <c r="W465" s="21" t="str">
        <f>IF(U465="","",VLOOKUP(U465,Dropdown_Lists!$B$2:$D$31,3,FALSE))</f>
        <v>Food &amp; Drink</v>
      </c>
      <c r="X465" s="21" t="s">
        <v>44</v>
      </c>
      <c r="Y465" s="21"/>
      <c r="Z465" s="21" t="s">
        <v>54</v>
      </c>
      <c r="AA465" s="21" t="s">
        <v>44</v>
      </c>
      <c r="AB465" s="21" t="str">
        <f t="shared" si="31"/>
        <v/>
      </c>
      <c r="AC465" s="21">
        <v>3</v>
      </c>
      <c r="AD465" s="21">
        <v>4</v>
      </c>
      <c r="AE465" s="21">
        <v>2</v>
      </c>
      <c r="AF465" s="21" t="s">
        <v>44</v>
      </c>
      <c r="AG465" s="21">
        <v>2</v>
      </c>
      <c r="AH465" t="s">
        <v>1515</v>
      </c>
      <c r="AI465" t="s">
        <v>46</v>
      </c>
      <c r="AJ465" t="s">
        <v>57</v>
      </c>
      <c r="AK465" t="s">
        <v>44</v>
      </c>
      <c r="AL465" t="s">
        <v>44</v>
      </c>
    </row>
    <row r="466" spans="1:38" s="12" customFormat="1" x14ac:dyDescent="0.35">
      <c r="A466" s="14" t="s">
        <v>925</v>
      </c>
      <c r="B466" s="14">
        <v>1600</v>
      </c>
      <c r="C466" s="14" t="s">
        <v>1516</v>
      </c>
      <c r="D466" s="22" t="s">
        <v>1517</v>
      </c>
      <c r="E466" s="14">
        <v>1915</v>
      </c>
      <c r="F466" s="23">
        <v>419900</v>
      </c>
      <c r="G466" s="17">
        <v>45132</v>
      </c>
      <c r="H466" s="26">
        <v>480000</v>
      </c>
      <c r="I466" s="19">
        <v>2.6</v>
      </c>
      <c r="J466" s="25">
        <v>892</v>
      </c>
      <c r="K466" s="14">
        <v>16</v>
      </c>
      <c r="L466" s="14">
        <v>33</v>
      </c>
      <c r="M466" s="25">
        <v>653</v>
      </c>
      <c r="N466" s="21">
        <v>8</v>
      </c>
      <c r="O466" s="21">
        <v>1</v>
      </c>
      <c r="P466" s="17">
        <v>45593</v>
      </c>
      <c r="Q466" s="14">
        <v>0</v>
      </c>
      <c r="R466" s="14" t="s">
        <v>339</v>
      </c>
      <c r="S466" s="14"/>
      <c r="T466" s="14"/>
      <c r="U466" s="21" t="s">
        <v>25</v>
      </c>
      <c r="V466" s="21">
        <f>IF(U466="",0,VLOOKUP(U466,Dropdown_Lists!$B$2:$C$31,2,FALSE))</f>
        <v>0</v>
      </c>
      <c r="W466" s="21" t="str">
        <f>IF(U466="","",VLOOKUP(U466,Dropdown_Lists!$B$2:$D$31,3,FALSE))</f>
        <v>Vacant</v>
      </c>
      <c r="X466" s="21" t="s">
        <v>58</v>
      </c>
      <c r="Y466" s="21" t="s">
        <v>74</v>
      </c>
      <c r="Z466" s="21" t="str">
        <f>IF(U466="Vacant","Vacant","")</f>
        <v>Vacant</v>
      </c>
      <c r="AA466" s="21" t="s">
        <v>44</v>
      </c>
      <c r="AB466" s="21" t="str">
        <f t="shared" si="31"/>
        <v>Vacant</v>
      </c>
      <c r="AC466" s="21">
        <v>4</v>
      </c>
      <c r="AD466" s="21">
        <v>4</v>
      </c>
      <c r="AE466" s="21" t="str">
        <f>IF(U466="Vacant","","")</f>
        <v/>
      </c>
      <c r="AF466" s="21" t="str">
        <f>IF(U466="Vacant","No","")</f>
        <v>No</v>
      </c>
      <c r="AG466" s="21" t="str">
        <f>IF(U466="Vacant","6 N/A","")</f>
        <v>6 N/A</v>
      </c>
      <c r="AH466" t="s">
        <v>1518</v>
      </c>
      <c r="AI466" t="s">
        <v>46</v>
      </c>
      <c r="AJ466" t="s">
        <v>57</v>
      </c>
      <c r="AK466" t="s">
        <v>44</v>
      </c>
      <c r="AL466" t="s">
        <v>44</v>
      </c>
    </row>
    <row r="467" spans="1:38" x14ac:dyDescent="0.35">
      <c r="A467" s="14" t="s">
        <v>925</v>
      </c>
      <c r="B467" s="14">
        <v>1600</v>
      </c>
      <c r="C467" s="14" t="s">
        <v>1519</v>
      </c>
      <c r="D467" s="22" t="s">
        <v>1520</v>
      </c>
      <c r="E467" s="14">
        <v>1915</v>
      </c>
      <c r="F467" s="23">
        <v>640900</v>
      </c>
      <c r="G467" s="17">
        <v>41081</v>
      </c>
      <c r="H467" s="26">
        <v>700000</v>
      </c>
      <c r="I467" s="19">
        <v>13.7</v>
      </c>
      <c r="J467" s="25">
        <v>2026</v>
      </c>
      <c r="K467" s="14">
        <v>32</v>
      </c>
      <c r="L467" s="14">
        <v>33</v>
      </c>
      <c r="M467" s="25">
        <v>2232</v>
      </c>
      <c r="N467" s="21">
        <v>33</v>
      </c>
      <c r="O467" s="21">
        <v>1</v>
      </c>
      <c r="P467" s="17">
        <v>44734</v>
      </c>
      <c r="Q467" s="14">
        <v>0</v>
      </c>
      <c r="R467" s="14" t="s">
        <v>339</v>
      </c>
      <c r="S467" s="14"/>
      <c r="T467" s="14"/>
      <c r="U467" s="21" t="s">
        <v>106</v>
      </c>
      <c r="V467" s="21">
        <f>IF(U467="",0,VLOOKUP(U467,Dropdown_Lists!$B$2:$C$31,2,FALSE))</f>
        <v>15</v>
      </c>
      <c r="W467" s="21" t="str">
        <f>IF(U467="","",VLOOKUP(U467,Dropdown_Lists!$B$2:$D$31,3,FALSE))</f>
        <v>Food &amp; Drink</v>
      </c>
      <c r="X467" s="21" t="s">
        <v>44</v>
      </c>
      <c r="Y467" s="21"/>
      <c r="Z467" s="21" t="s">
        <v>54</v>
      </c>
      <c r="AA467" s="21" t="s">
        <v>58</v>
      </c>
      <c r="AB467" s="21" t="s">
        <v>571</v>
      </c>
      <c r="AC467" s="21">
        <v>5</v>
      </c>
      <c r="AD467" s="21">
        <v>5</v>
      </c>
      <c r="AE467" s="21">
        <v>3</v>
      </c>
      <c r="AF467" s="21" t="s">
        <v>58</v>
      </c>
      <c r="AG467" s="21">
        <v>4</v>
      </c>
      <c r="AH467" t="s">
        <v>1521</v>
      </c>
      <c r="AI467" t="s">
        <v>46</v>
      </c>
      <c r="AJ467" t="s">
        <v>103</v>
      </c>
      <c r="AK467" t="s">
        <v>44</v>
      </c>
      <c r="AL467" t="s">
        <v>58</v>
      </c>
    </row>
    <row r="468" spans="1:38" x14ac:dyDescent="0.35">
      <c r="A468" s="14" t="s">
        <v>925</v>
      </c>
      <c r="B468" s="14">
        <v>1600</v>
      </c>
      <c r="C468" s="14" t="s">
        <v>1522</v>
      </c>
      <c r="D468" s="22" t="s">
        <v>1523</v>
      </c>
      <c r="E468" s="14">
        <v>1900</v>
      </c>
      <c r="F468" s="23">
        <v>319600</v>
      </c>
      <c r="G468" s="17">
        <v>39472</v>
      </c>
      <c r="H468" s="26">
        <v>260000</v>
      </c>
      <c r="I468" s="19">
        <v>18.100000000000001</v>
      </c>
      <c r="J468" s="25">
        <v>1554</v>
      </c>
      <c r="K468" s="14">
        <v>45</v>
      </c>
      <c r="L468" s="14">
        <v>0</v>
      </c>
      <c r="M468" s="25">
        <v>0</v>
      </c>
      <c r="N468" s="21">
        <v>14</v>
      </c>
      <c r="O468" s="21">
        <v>0</v>
      </c>
      <c r="P468" s="17">
        <v>45599</v>
      </c>
      <c r="Q468" s="14">
        <v>1</v>
      </c>
      <c r="R468" s="14" t="s">
        <v>339</v>
      </c>
      <c r="S468" s="14"/>
      <c r="T468" s="14"/>
      <c r="U468" s="21"/>
      <c r="V468" s="21">
        <f>IF(U468="",0,VLOOKUP(U468,Dropdown_Lists!$B$2:$C$31,2,FALSE))</f>
        <v>0</v>
      </c>
      <c r="W468" s="21" t="str">
        <f>IF(U468="","",VLOOKUP(U468,Dropdown_Lists!$B$2:$D$31,3,FALSE))</f>
        <v/>
      </c>
      <c r="X468" s="21" t="s">
        <v>44</v>
      </c>
      <c r="Y468" s="21"/>
      <c r="Z468" s="21" t="str">
        <f>IF(U468="Vacant","Vacant","")</f>
        <v/>
      </c>
      <c r="AA468" s="21"/>
      <c r="AB468" s="21" t="str">
        <f>IF(U468="Vacant","Vacant","")</f>
        <v/>
      </c>
      <c r="AC468" s="21"/>
      <c r="AD468" s="21"/>
      <c r="AE468" s="21" t="str">
        <f>IF(U468="Vacant","","")</f>
        <v/>
      </c>
      <c r="AF468" s="21" t="str">
        <f>IF(U468="Vacant","No","")</f>
        <v/>
      </c>
      <c r="AG468" s="21" t="str">
        <f>IF(U468="Vacant","6 N/A","")</f>
        <v/>
      </c>
      <c r="AH468" t="s">
        <v>1524</v>
      </c>
      <c r="AI468" t="s">
        <v>46</v>
      </c>
      <c r="AJ468" t="s">
        <v>553</v>
      </c>
      <c r="AK468" t="s">
        <v>44</v>
      </c>
      <c r="AL468" t="s">
        <v>44</v>
      </c>
    </row>
    <row r="469" spans="1:38" x14ac:dyDescent="0.35">
      <c r="A469" s="14" t="s">
        <v>925</v>
      </c>
      <c r="B469" s="14">
        <v>1700</v>
      </c>
      <c r="C469" s="14" t="s">
        <v>1525</v>
      </c>
      <c r="D469" s="22" t="s">
        <v>1526</v>
      </c>
      <c r="E469" s="14">
        <v>2003</v>
      </c>
      <c r="F469" s="23">
        <v>256500</v>
      </c>
      <c r="G469" s="17">
        <v>42152</v>
      </c>
      <c r="H469" s="26">
        <v>255000</v>
      </c>
      <c r="I469" s="19">
        <v>10.8</v>
      </c>
      <c r="J469" s="25">
        <v>1215</v>
      </c>
      <c r="K469" s="14">
        <v>9</v>
      </c>
      <c r="L469" s="14">
        <v>23</v>
      </c>
      <c r="M469" s="25">
        <v>800</v>
      </c>
      <c r="N469" s="21">
        <v>2</v>
      </c>
      <c r="O469" s="21">
        <v>0</v>
      </c>
      <c r="P469" s="17">
        <v>39395</v>
      </c>
      <c r="Q469" s="14">
        <v>3</v>
      </c>
      <c r="R469" s="14" t="s">
        <v>339</v>
      </c>
      <c r="S469" s="14"/>
      <c r="T469" s="14"/>
      <c r="U469" s="21"/>
      <c r="V469" s="21">
        <f>IF(U469="",0,VLOOKUP(U469,Dropdown_Lists!$B$2:$C$31,2,FALSE))</f>
        <v>0</v>
      </c>
      <c r="W469" s="21" t="str">
        <f>IF(U469="","",VLOOKUP(U469,Dropdown_Lists!$B$2:$D$31,3,FALSE))</f>
        <v/>
      </c>
      <c r="X469" s="21" t="s">
        <v>44</v>
      </c>
      <c r="Y469" s="21"/>
      <c r="Z469" s="21" t="str">
        <f>IF(U469="Vacant","Vacant","")</f>
        <v/>
      </c>
      <c r="AA469" s="21"/>
      <c r="AB469" s="21" t="str">
        <f>IF(U469="Vacant","Vacant","")</f>
        <v/>
      </c>
      <c r="AC469" s="21"/>
      <c r="AD469" s="21"/>
      <c r="AE469" s="21" t="str">
        <f>IF(U469="Vacant","","")</f>
        <v/>
      </c>
      <c r="AF469" s="21" t="str">
        <f>IF(U469="Vacant","No","")</f>
        <v/>
      </c>
      <c r="AG469" s="21" t="str">
        <f>IF(U469="Vacant","6 N/A","")</f>
        <v/>
      </c>
      <c r="AH469" t="s">
        <v>1527</v>
      </c>
      <c r="AI469" t="s">
        <v>1528</v>
      </c>
      <c r="AJ469" t="s">
        <v>252</v>
      </c>
      <c r="AK469" t="s">
        <v>58</v>
      </c>
      <c r="AL469" t="s">
        <v>44</v>
      </c>
    </row>
    <row r="470" spans="1:38" s="12" customFormat="1" x14ac:dyDescent="0.35">
      <c r="A470" s="14" t="s">
        <v>925</v>
      </c>
      <c r="B470" s="14">
        <v>1700</v>
      </c>
      <c r="C470" s="14" t="s">
        <v>1529</v>
      </c>
      <c r="D470" s="22" t="s">
        <v>1530</v>
      </c>
      <c r="E470" s="14">
        <v>1925</v>
      </c>
      <c r="F470" s="23">
        <v>256500</v>
      </c>
      <c r="G470" s="17">
        <v>42151</v>
      </c>
      <c r="H470" s="26">
        <v>255000</v>
      </c>
      <c r="I470" s="19">
        <v>10.8</v>
      </c>
      <c r="J470" s="25">
        <v>1058</v>
      </c>
      <c r="K470" s="14">
        <v>16</v>
      </c>
      <c r="L470" s="14">
        <v>23</v>
      </c>
      <c r="M470" s="25">
        <v>1012</v>
      </c>
      <c r="N470" s="21">
        <v>3</v>
      </c>
      <c r="O470" s="21">
        <v>0</v>
      </c>
      <c r="P470" s="17">
        <v>39535</v>
      </c>
      <c r="Q470" s="14">
        <v>3</v>
      </c>
      <c r="R470" s="14" t="s">
        <v>339</v>
      </c>
      <c r="S470" s="14"/>
      <c r="T470" s="14"/>
      <c r="U470" s="21"/>
      <c r="V470" s="21">
        <f>IF(U470="",0,VLOOKUP(U470,Dropdown_Lists!$B$2:$C$31,2,FALSE))</f>
        <v>0</v>
      </c>
      <c r="W470" s="21" t="str">
        <f>IF(U470="","",VLOOKUP(U470,Dropdown_Lists!$B$2:$D$31,3,FALSE))</f>
        <v/>
      </c>
      <c r="X470" s="21" t="s">
        <v>44</v>
      </c>
      <c r="Y470" s="21"/>
      <c r="Z470" s="21" t="str">
        <f>IF(U470="Vacant","Vacant","")</f>
        <v/>
      </c>
      <c r="AA470" s="21"/>
      <c r="AB470" s="21" t="str">
        <f>IF(U470="Vacant","Vacant","")</f>
        <v/>
      </c>
      <c r="AC470" s="21"/>
      <c r="AD470" s="21"/>
      <c r="AE470" s="21" t="str">
        <f>IF(U470="Vacant","","")</f>
        <v/>
      </c>
      <c r="AF470" s="21" t="str">
        <f>IF(U470="Vacant","No","")</f>
        <v/>
      </c>
      <c r="AG470" s="21" t="str">
        <f>IF(U470="Vacant","6 N/A","")</f>
        <v/>
      </c>
      <c r="AH470" t="s">
        <v>1531</v>
      </c>
      <c r="AI470" t="s">
        <v>46</v>
      </c>
      <c r="AJ470" t="s">
        <v>252</v>
      </c>
      <c r="AK470" t="s">
        <v>44</v>
      </c>
      <c r="AL470" t="s">
        <v>58</v>
      </c>
    </row>
    <row r="471" spans="1:38" x14ac:dyDescent="0.35">
      <c r="A471" s="14" t="s">
        <v>925</v>
      </c>
      <c r="B471" s="14">
        <v>1700</v>
      </c>
      <c r="C471" s="14" t="s">
        <v>1532</v>
      </c>
      <c r="D471" s="22" t="s">
        <v>1533</v>
      </c>
      <c r="E471" s="14">
        <v>1915</v>
      </c>
      <c r="F471" s="23">
        <v>350700</v>
      </c>
      <c r="G471" s="17">
        <v>42151</v>
      </c>
      <c r="H471" s="26">
        <v>765000</v>
      </c>
      <c r="I471" s="19">
        <v>10.8</v>
      </c>
      <c r="J471" s="25">
        <v>1096</v>
      </c>
      <c r="K471" s="14">
        <v>16</v>
      </c>
      <c r="L471" s="14">
        <v>33</v>
      </c>
      <c r="M471" s="25">
        <v>1208</v>
      </c>
      <c r="N471" s="21">
        <v>2</v>
      </c>
      <c r="O471" s="21">
        <v>0</v>
      </c>
      <c r="P471" s="17">
        <v>43266</v>
      </c>
      <c r="Q471" s="14">
        <v>2</v>
      </c>
      <c r="R471" s="14" t="s">
        <v>339</v>
      </c>
      <c r="S471" s="14"/>
      <c r="T471" s="14"/>
      <c r="U471" s="21"/>
      <c r="V471" s="21">
        <f>IF(U471="",0,VLOOKUP(U471,Dropdown_Lists!$B$2:$C$31,2,FALSE))</f>
        <v>0</v>
      </c>
      <c r="W471" s="21" t="str">
        <f>IF(U471="","",VLOOKUP(U471,Dropdown_Lists!$B$2:$D$31,3,FALSE))</f>
        <v/>
      </c>
      <c r="X471" s="21" t="s">
        <v>44</v>
      </c>
      <c r="Y471" s="21"/>
      <c r="Z471" s="21" t="str">
        <f>IF(U471="Vacant","Vacant","")</f>
        <v/>
      </c>
      <c r="AA471" s="21"/>
      <c r="AB471" s="21" t="str">
        <f>IF(U471="Vacant","Vacant","")</f>
        <v/>
      </c>
      <c r="AC471" s="21"/>
      <c r="AD471" s="21"/>
      <c r="AE471" s="21" t="str">
        <f>IF(U471="Vacant","","")</f>
        <v/>
      </c>
      <c r="AF471" s="21" t="str">
        <f>IF(U471="Vacant","No","")</f>
        <v/>
      </c>
      <c r="AG471" s="21" t="str">
        <f>IF(U471="Vacant","6 N/A","")</f>
        <v/>
      </c>
      <c r="AH471" t="s">
        <v>1531</v>
      </c>
      <c r="AI471" t="s">
        <v>46</v>
      </c>
      <c r="AJ471" t="s">
        <v>97</v>
      </c>
      <c r="AK471" t="s">
        <v>44</v>
      </c>
      <c r="AL471" t="s">
        <v>58</v>
      </c>
    </row>
    <row r="472" spans="1:38" x14ac:dyDescent="0.35">
      <c r="A472" s="14" t="s">
        <v>925</v>
      </c>
      <c r="B472" s="14">
        <v>1700</v>
      </c>
      <c r="C472" s="14" t="s">
        <v>1534</v>
      </c>
      <c r="D472" s="22" t="s">
        <v>1535</v>
      </c>
      <c r="E472" s="14">
        <v>1915</v>
      </c>
      <c r="F472" s="23">
        <v>2944700</v>
      </c>
      <c r="G472" s="17">
        <v>42453</v>
      </c>
      <c r="H472" s="26">
        <v>1837500</v>
      </c>
      <c r="I472" s="19">
        <v>9.9</v>
      </c>
      <c r="J472" s="25">
        <v>6895</v>
      </c>
      <c r="K472" s="14">
        <v>57</v>
      </c>
      <c r="L472" s="14">
        <v>26</v>
      </c>
      <c r="M472" s="25">
        <v>7569</v>
      </c>
      <c r="N472" s="21">
        <v>0</v>
      </c>
      <c r="O472" s="21">
        <v>0</v>
      </c>
      <c r="P472" s="17"/>
      <c r="Q472" s="14">
        <v>0</v>
      </c>
      <c r="R472" s="14" t="s">
        <v>339</v>
      </c>
      <c r="S472" s="14"/>
      <c r="T472" s="14"/>
      <c r="U472" s="21" t="s">
        <v>267</v>
      </c>
      <c r="V472" s="21">
        <f>IF(U472="",0,VLOOKUP(U472,Dropdown_Lists!$B$2:$C$31,2,FALSE))</f>
        <v>24</v>
      </c>
      <c r="W472" s="21" t="str">
        <f>IF(U472="","",VLOOKUP(U472,Dropdown_Lists!$B$2:$D$31,3,FALSE))</f>
        <v>Health &amp; Wellness</v>
      </c>
      <c r="X472" s="21" t="s">
        <v>44</v>
      </c>
      <c r="Y472" s="21"/>
      <c r="Z472" s="21" t="s">
        <v>131</v>
      </c>
      <c r="AA472" s="21" t="s">
        <v>58</v>
      </c>
      <c r="AB472" s="21" t="s">
        <v>1536</v>
      </c>
      <c r="AC472" s="21">
        <v>5</v>
      </c>
      <c r="AD472" s="21">
        <v>5</v>
      </c>
      <c r="AE472" s="21">
        <v>3</v>
      </c>
      <c r="AF472" s="21" t="s">
        <v>44</v>
      </c>
      <c r="AG472" s="21">
        <v>3</v>
      </c>
      <c r="AH472" t="s">
        <v>1537</v>
      </c>
      <c r="AI472" t="s">
        <v>46</v>
      </c>
      <c r="AJ472" t="s">
        <v>639</v>
      </c>
      <c r="AK472" t="s">
        <v>44</v>
      </c>
      <c r="AL472" t="s">
        <v>58</v>
      </c>
    </row>
    <row r="473" spans="1:38" x14ac:dyDescent="0.35">
      <c r="A473" s="14" t="s">
        <v>925</v>
      </c>
      <c r="B473" s="14">
        <v>1700</v>
      </c>
      <c r="C473" s="14" t="s">
        <v>1538</v>
      </c>
      <c r="D473" s="22" t="s">
        <v>1539</v>
      </c>
      <c r="E473" s="14">
        <v>1915</v>
      </c>
      <c r="F473" s="23">
        <v>445800</v>
      </c>
      <c r="G473" s="17">
        <v>41387</v>
      </c>
      <c r="H473" s="26">
        <v>400000</v>
      </c>
      <c r="I473" s="19">
        <v>12.9</v>
      </c>
      <c r="J473" s="25">
        <v>1218</v>
      </c>
      <c r="K473" s="14">
        <v>16</v>
      </c>
      <c r="L473" s="14">
        <v>33</v>
      </c>
      <c r="M473" s="25">
        <v>986</v>
      </c>
      <c r="N473" s="21">
        <v>2</v>
      </c>
      <c r="O473" s="21">
        <v>0</v>
      </c>
      <c r="P473" s="17">
        <v>39736</v>
      </c>
      <c r="Q473" s="14">
        <v>3</v>
      </c>
      <c r="R473" s="14" t="s">
        <v>339</v>
      </c>
      <c r="S473" s="14"/>
      <c r="T473" s="14"/>
      <c r="U473" s="21" t="s">
        <v>94</v>
      </c>
      <c r="V473" s="21">
        <f>IF(U473="",0,VLOOKUP(U473,Dropdown_Lists!$B$2:$C$31,2,FALSE))</f>
        <v>19</v>
      </c>
      <c r="W473" s="21" t="str">
        <f>IF(U473="","",VLOOKUP(U473,Dropdown_Lists!$B$2:$D$31,3,FALSE))</f>
        <v>Food &amp; Drink</v>
      </c>
      <c r="X473" s="21" t="s">
        <v>44</v>
      </c>
      <c r="Y473" s="21"/>
      <c r="Z473" s="21" t="s">
        <v>54</v>
      </c>
      <c r="AA473" s="21" t="s">
        <v>44</v>
      </c>
      <c r="AB473" s="21" t="str">
        <f>IF(U473="Vacant","Vacant","")</f>
        <v/>
      </c>
      <c r="AC473" s="21">
        <v>4</v>
      </c>
      <c r="AD473" s="21">
        <v>4</v>
      </c>
      <c r="AE473" s="21">
        <v>2</v>
      </c>
      <c r="AF473" s="21" t="s">
        <v>44</v>
      </c>
      <c r="AG473" s="21">
        <v>5</v>
      </c>
      <c r="AH473" t="s">
        <v>1540</v>
      </c>
      <c r="AI473" t="s">
        <v>1541</v>
      </c>
      <c r="AJ473" t="s">
        <v>97</v>
      </c>
      <c r="AK473" t="s">
        <v>58</v>
      </c>
      <c r="AL473" t="s">
        <v>44</v>
      </c>
    </row>
    <row r="474" spans="1:38" x14ac:dyDescent="0.35">
      <c r="A474" s="14" t="s">
        <v>925</v>
      </c>
      <c r="B474" s="14">
        <v>1700</v>
      </c>
      <c r="C474" s="14" t="s">
        <v>1542</v>
      </c>
      <c r="D474" s="22" t="s">
        <v>1543</v>
      </c>
      <c r="E474" s="14">
        <v>1915</v>
      </c>
      <c r="F474" s="23">
        <v>1236900</v>
      </c>
      <c r="G474" s="17">
        <v>42390</v>
      </c>
      <c r="H474" s="26">
        <v>1</v>
      </c>
      <c r="I474" s="19">
        <v>10.1</v>
      </c>
      <c r="J474" s="25">
        <v>5541</v>
      </c>
      <c r="K474" s="14">
        <v>96</v>
      </c>
      <c r="L474" s="14">
        <v>23</v>
      </c>
      <c r="M474" s="25">
        <v>5087</v>
      </c>
      <c r="N474" s="21">
        <v>3</v>
      </c>
      <c r="O474" s="21">
        <v>0</v>
      </c>
      <c r="P474" s="17">
        <v>43747</v>
      </c>
      <c r="Q474" s="14">
        <v>3</v>
      </c>
      <c r="R474" s="14" t="s">
        <v>339</v>
      </c>
      <c r="S474" s="14"/>
      <c r="T474" s="14"/>
      <c r="U474" s="21" t="s">
        <v>106</v>
      </c>
      <c r="V474" s="21">
        <f>IF(U474="",0,VLOOKUP(U474,Dropdown_Lists!$B$2:$C$31,2,FALSE))</f>
        <v>15</v>
      </c>
      <c r="W474" s="21" t="str">
        <f>IF(U474="","",VLOOKUP(U474,Dropdown_Lists!$B$2:$D$31,3,FALSE))</f>
        <v>Food &amp; Drink</v>
      </c>
      <c r="X474" s="21" t="s">
        <v>44</v>
      </c>
      <c r="Y474" s="21"/>
      <c r="Z474" s="21" t="s">
        <v>112</v>
      </c>
      <c r="AA474" s="21" t="s">
        <v>58</v>
      </c>
      <c r="AB474" s="21" t="s">
        <v>239</v>
      </c>
      <c r="AC474" s="21">
        <v>5</v>
      </c>
      <c r="AD474" s="21">
        <v>5</v>
      </c>
      <c r="AE474" s="21">
        <v>3</v>
      </c>
      <c r="AF474" s="21" t="s">
        <v>58</v>
      </c>
      <c r="AG474" s="21">
        <v>4</v>
      </c>
      <c r="AH474" t="s">
        <v>1544</v>
      </c>
      <c r="AI474" t="s">
        <v>193</v>
      </c>
      <c r="AJ474" t="s">
        <v>103</v>
      </c>
      <c r="AK474" t="s">
        <v>58</v>
      </c>
      <c r="AL474" t="s">
        <v>44</v>
      </c>
    </row>
    <row r="475" spans="1:38" x14ac:dyDescent="0.35">
      <c r="A475" s="14" t="s">
        <v>925</v>
      </c>
      <c r="B475" s="14">
        <v>1700</v>
      </c>
      <c r="C475" s="14" t="s">
        <v>1545</v>
      </c>
      <c r="D475" s="22" t="s">
        <v>1546</v>
      </c>
      <c r="E475" s="14">
        <v>1915</v>
      </c>
      <c r="F475" s="23">
        <v>273400</v>
      </c>
      <c r="G475" s="17">
        <v>38077</v>
      </c>
      <c r="H475" s="26">
        <v>90000</v>
      </c>
      <c r="I475" s="19">
        <v>21.9</v>
      </c>
      <c r="J475" s="25">
        <v>498</v>
      </c>
      <c r="K475" s="14">
        <v>17</v>
      </c>
      <c r="L475" s="14">
        <v>33</v>
      </c>
      <c r="M475" s="25">
        <v>566</v>
      </c>
      <c r="N475" s="21">
        <v>1</v>
      </c>
      <c r="O475" s="21">
        <v>0</v>
      </c>
      <c r="P475" s="17">
        <v>45755</v>
      </c>
      <c r="Q475" s="14">
        <v>4</v>
      </c>
      <c r="R475" s="14" t="s">
        <v>339</v>
      </c>
      <c r="S475" s="14"/>
      <c r="T475" s="14"/>
      <c r="U475" s="21" t="s">
        <v>204</v>
      </c>
      <c r="V475" s="21">
        <f>IF(U475="",0,VLOOKUP(U475,Dropdown_Lists!$B$2:$C$31,2,FALSE))</f>
        <v>12</v>
      </c>
      <c r="W475" s="21" t="str">
        <f>IF(U475="","",VLOOKUP(U475,Dropdown_Lists!$B$2:$D$31,3,FALSE))</f>
        <v>Retail Goods</v>
      </c>
      <c r="X475" s="21" t="s">
        <v>44</v>
      </c>
      <c r="Y475" s="21"/>
      <c r="Z475" s="21" t="s">
        <v>54</v>
      </c>
      <c r="AA475" s="21" t="s">
        <v>44</v>
      </c>
      <c r="AB475" s="21" t="str">
        <f t="shared" ref="AB475:AB521" si="32">IF(U475="Vacant","Vacant","")</f>
        <v/>
      </c>
      <c r="AC475" s="21">
        <v>4</v>
      </c>
      <c r="AD475" s="21">
        <v>4</v>
      </c>
      <c r="AE475" s="21">
        <v>4</v>
      </c>
      <c r="AF475" s="21" t="s">
        <v>44</v>
      </c>
      <c r="AG475" s="21">
        <v>3</v>
      </c>
      <c r="AH475" t="s">
        <v>1547</v>
      </c>
      <c r="AI475" t="s">
        <v>46</v>
      </c>
      <c r="AJ475" t="s">
        <v>57</v>
      </c>
      <c r="AK475" t="s">
        <v>44</v>
      </c>
      <c r="AL475" t="s">
        <v>58</v>
      </c>
    </row>
    <row r="476" spans="1:38" x14ac:dyDescent="0.35">
      <c r="A476" s="14" t="s">
        <v>925</v>
      </c>
      <c r="B476" s="14">
        <v>1700</v>
      </c>
      <c r="C476" s="14" t="s">
        <v>1548</v>
      </c>
      <c r="D476" s="22" t="s">
        <v>1549</v>
      </c>
      <c r="E476" s="14">
        <v>1915</v>
      </c>
      <c r="F476" s="23">
        <v>852000</v>
      </c>
      <c r="G476" s="17">
        <v>32513</v>
      </c>
      <c r="H476" s="26">
        <v>210000</v>
      </c>
      <c r="I476" s="19">
        <v>37.200000000000003</v>
      </c>
      <c r="J476" s="25">
        <v>2055</v>
      </c>
      <c r="K476" s="14">
        <v>32</v>
      </c>
      <c r="L476" s="14">
        <v>32</v>
      </c>
      <c r="M476" s="25">
        <v>1813</v>
      </c>
      <c r="N476" s="21">
        <v>3</v>
      </c>
      <c r="O476" s="21">
        <v>0</v>
      </c>
      <c r="P476" s="17">
        <v>40010</v>
      </c>
      <c r="Q476" s="14">
        <v>0</v>
      </c>
      <c r="R476" s="14" t="s">
        <v>339</v>
      </c>
      <c r="S476" s="14"/>
      <c r="T476" s="14"/>
      <c r="U476" s="21" t="s">
        <v>444</v>
      </c>
      <c r="V476" s="21">
        <f>IF(U476="",0,VLOOKUP(U476,Dropdown_Lists!$B$2:$C$31,2,FALSE))</f>
        <v>16</v>
      </c>
      <c r="W476" s="21" t="str">
        <f>IF(U476="","",VLOOKUP(U476,Dropdown_Lists!$B$2:$D$31,3,FALSE))</f>
        <v>Professional Services</v>
      </c>
      <c r="X476" s="21" t="s">
        <v>44</v>
      </c>
      <c r="Y476" s="21"/>
      <c r="Z476" s="21" t="s">
        <v>54</v>
      </c>
      <c r="AA476" s="21" t="s">
        <v>44</v>
      </c>
      <c r="AB476" s="21" t="str">
        <f t="shared" si="32"/>
        <v/>
      </c>
      <c r="AC476" s="21">
        <v>4</v>
      </c>
      <c r="AD476" s="21">
        <v>4</v>
      </c>
      <c r="AE476" s="21">
        <v>3</v>
      </c>
      <c r="AF476" s="21" t="s">
        <v>44</v>
      </c>
      <c r="AG476" s="21">
        <v>2</v>
      </c>
      <c r="AH476" t="s">
        <v>1550</v>
      </c>
      <c r="AI476" t="s">
        <v>46</v>
      </c>
      <c r="AJ476" t="s">
        <v>97</v>
      </c>
      <c r="AK476" t="s">
        <v>44</v>
      </c>
      <c r="AL476" t="s">
        <v>58</v>
      </c>
    </row>
    <row r="477" spans="1:38" s="12" customFormat="1" x14ac:dyDescent="0.35">
      <c r="A477" s="14" t="s">
        <v>925</v>
      </c>
      <c r="B477" s="14">
        <v>1700</v>
      </c>
      <c r="C477" s="14" t="s">
        <v>1551</v>
      </c>
      <c r="D477" s="22" t="s">
        <v>1552</v>
      </c>
      <c r="E477" s="14">
        <v>1915</v>
      </c>
      <c r="F477" s="23">
        <v>394100</v>
      </c>
      <c r="G477" s="17">
        <v>41912</v>
      </c>
      <c r="H477" s="26">
        <v>260000</v>
      </c>
      <c r="I477" s="19">
        <v>11.4</v>
      </c>
      <c r="J477" s="25">
        <v>862</v>
      </c>
      <c r="K477" s="14">
        <v>16</v>
      </c>
      <c r="L477" s="14">
        <v>31</v>
      </c>
      <c r="M477" s="25">
        <v>715</v>
      </c>
      <c r="N477" s="21">
        <v>0</v>
      </c>
      <c r="O477" s="21">
        <v>0</v>
      </c>
      <c r="P477" s="17"/>
      <c r="Q477" s="14">
        <v>0</v>
      </c>
      <c r="R477" s="14" t="s">
        <v>339</v>
      </c>
      <c r="S477" s="14"/>
      <c r="T477" s="14"/>
      <c r="U477" s="21" t="s">
        <v>199</v>
      </c>
      <c r="V477" s="21">
        <f>IF(U477="",0,VLOOKUP(U477,Dropdown_Lists!$B$2:$C$31,2,FALSE))</f>
        <v>3</v>
      </c>
      <c r="W477" s="21" t="str">
        <f>IF(U477="","",VLOOKUP(U477,Dropdown_Lists!$B$2:$D$31,3,FALSE))</f>
        <v>Retail Goods</v>
      </c>
      <c r="X477" s="21" t="s">
        <v>44</v>
      </c>
      <c r="Y477" s="21"/>
      <c r="Z477" s="21" t="s">
        <v>54</v>
      </c>
      <c r="AA477" s="21" t="s">
        <v>44</v>
      </c>
      <c r="AB477" s="21" t="str">
        <f t="shared" si="32"/>
        <v/>
      </c>
      <c r="AC477" s="21">
        <v>5</v>
      </c>
      <c r="AD477" s="21">
        <v>5</v>
      </c>
      <c r="AE477" s="21">
        <v>4</v>
      </c>
      <c r="AF477" s="21" t="s">
        <v>44</v>
      </c>
      <c r="AG477" s="21">
        <v>3</v>
      </c>
      <c r="AH477" t="s">
        <v>1553</v>
      </c>
      <c r="AI477" t="s">
        <v>46</v>
      </c>
      <c r="AJ477" t="s">
        <v>97</v>
      </c>
      <c r="AK477" t="s">
        <v>44</v>
      </c>
      <c r="AL477" t="s">
        <v>58</v>
      </c>
    </row>
    <row r="478" spans="1:38" x14ac:dyDescent="0.35">
      <c r="A478" s="14" t="s">
        <v>925</v>
      </c>
      <c r="B478" s="14">
        <v>1700</v>
      </c>
      <c r="C478" s="14" t="s">
        <v>1554</v>
      </c>
      <c r="D478" s="22" t="s">
        <v>1555</v>
      </c>
      <c r="E478" s="14">
        <v>1915</v>
      </c>
      <c r="F478" s="23">
        <v>395800</v>
      </c>
      <c r="G478" s="17">
        <v>41640</v>
      </c>
      <c r="H478" s="26">
        <v>1</v>
      </c>
      <c r="I478" s="19">
        <v>12.2</v>
      </c>
      <c r="J478" s="25">
        <v>972</v>
      </c>
      <c r="K478" s="14">
        <v>16</v>
      </c>
      <c r="L478" s="14">
        <v>31</v>
      </c>
      <c r="M478" s="25">
        <v>830</v>
      </c>
      <c r="N478" s="21">
        <v>0</v>
      </c>
      <c r="O478" s="21">
        <v>0</v>
      </c>
      <c r="P478" s="17"/>
      <c r="Q478" s="14">
        <v>1</v>
      </c>
      <c r="R478" s="14" t="s">
        <v>339</v>
      </c>
      <c r="S478" s="14"/>
      <c r="T478" s="14"/>
      <c r="U478" s="21" t="s">
        <v>53</v>
      </c>
      <c r="V478" s="21">
        <f>IF(U478="",0,VLOOKUP(U478,Dropdown_Lists!$B$2:$C$31,2,FALSE))</f>
        <v>24</v>
      </c>
      <c r="W478" s="21" t="str">
        <f>IF(U478="","",VLOOKUP(U478,Dropdown_Lists!$B$2:$D$31,3,FALSE))</f>
        <v>Personal Services</v>
      </c>
      <c r="X478" s="21" t="s">
        <v>44</v>
      </c>
      <c r="Y478" s="21"/>
      <c r="Z478" s="21" t="s">
        <v>54</v>
      </c>
      <c r="AA478" s="21" t="s">
        <v>44</v>
      </c>
      <c r="AB478" s="21" t="str">
        <f t="shared" si="32"/>
        <v/>
      </c>
      <c r="AC478" s="21">
        <v>4</v>
      </c>
      <c r="AD478" s="21">
        <v>5</v>
      </c>
      <c r="AE478" s="21">
        <v>4</v>
      </c>
      <c r="AF478" s="21" t="s">
        <v>44</v>
      </c>
      <c r="AG478" s="21">
        <v>3</v>
      </c>
      <c r="AH478" t="s">
        <v>1556</v>
      </c>
      <c r="AI478" t="s">
        <v>46</v>
      </c>
      <c r="AJ478" t="s">
        <v>97</v>
      </c>
      <c r="AK478" t="s">
        <v>44</v>
      </c>
      <c r="AL478" t="s">
        <v>44</v>
      </c>
    </row>
    <row r="479" spans="1:38" s="12" customFormat="1" x14ac:dyDescent="0.35">
      <c r="A479" s="14" t="s">
        <v>925</v>
      </c>
      <c r="B479" s="14">
        <v>1700</v>
      </c>
      <c r="C479" s="14" t="s">
        <v>1557</v>
      </c>
      <c r="D479" s="22" t="s">
        <v>1558</v>
      </c>
      <c r="E479" s="14">
        <v>1915</v>
      </c>
      <c r="F479" s="23">
        <v>401400</v>
      </c>
      <c r="G479" s="17">
        <v>41785</v>
      </c>
      <c r="H479" s="26">
        <v>375000</v>
      </c>
      <c r="I479" s="19">
        <v>11.8</v>
      </c>
      <c r="J479" s="25">
        <v>962</v>
      </c>
      <c r="K479" s="14">
        <v>16</v>
      </c>
      <c r="L479" s="14">
        <v>31</v>
      </c>
      <c r="M479" s="25">
        <v>667</v>
      </c>
      <c r="N479" s="21">
        <v>5</v>
      </c>
      <c r="O479" s="21">
        <v>0</v>
      </c>
      <c r="P479" s="17">
        <v>41651</v>
      </c>
      <c r="Q479" s="14">
        <v>2</v>
      </c>
      <c r="R479" s="14" t="s">
        <v>339</v>
      </c>
      <c r="S479" s="14"/>
      <c r="T479" s="14"/>
      <c r="U479" s="21" t="s">
        <v>199</v>
      </c>
      <c r="V479" s="21">
        <f>IF(U479="",0,VLOOKUP(U479,Dropdown_Lists!$B$2:$C$31,2,FALSE))</f>
        <v>3</v>
      </c>
      <c r="W479" s="21" t="str">
        <f>IF(U479="","",VLOOKUP(U479,Dropdown_Lists!$B$2:$D$31,3,FALSE))</f>
        <v>Retail Goods</v>
      </c>
      <c r="X479" s="21" t="s">
        <v>44</v>
      </c>
      <c r="Y479" s="21"/>
      <c r="Z479" s="21" t="s">
        <v>54</v>
      </c>
      <c r="AA479" s="21" t="s">
        <v>44</v>
      </c>
      <c r="AB479" s="21" t="str">
        <f t="shared" si="32"/>
        <v/>
      </c>
      <c r="AC479" s="21">
        <v>4</v>
      </c>
      <c r="AD479" s="21">
        <v>4</v>
      </c>
      <c r="AE479" s="21">
        <v>2</v>
      </c>
      <c r="AF479" s="21" t="s">
        <v>44</v>
      </c>
      <c r="AG479" s="21">
        <v>3</v>
      </c>
      <c r="AH479" t="s">
        <v>1559</v>
      </c>
      <c r="AI479" t="s">
        <v>1560</v>
      </c>
      <c r="AJ479" t="s">
        <v>57</v>
      </c>
      <c r="AK479" t="s">
        <v>58</v>
      </c>
      <c r="AL479" t="s">
        <v>44</v>
      </c>
    </row>
    <row r="480" spans="1:38" x14ac:dyDescent="0.35">
      <c r="A480" s="14" t="s">
        <v>925</v>
      </c>
      <c r="B480" s="14">
        <v>1700</v>
      </c>
      <c r="C480" s="14" t="s">
        <v>1561</v>
      </c>
      <c r="D480" s="22" t="s">
        <v>1562</v>
      </c>
      <c r="E480" s="14">
        <v>1915</v>
      </c>
      <c r="F480" s="23">
        <v>442500</v>
      </c>
      <c r="G480" s="17">
        <v>44519</v>
      </c>
      <c r="H480" s="26">
        <v>575000</v>
      </c>
      <c r="I480" s="19">
        <v>4.3</v>
      </c>
      <c r="J480" s="25">
        <v>810</v>
      </c>
      <c r="K480" s="14">
        <v>16</v>
      </c>
      <c r="L480" s="14">
        <v>31</v>
      </c>
      <c r="M480" s="25">
        <v>700</v>
      </c>
      <c r="N480" s="21">
        <v>4</v>
      </c>
      <c r="O480" s="21">
        <v>0</v>
      </c>
      <c r="P480" s="17">
        <v>41051</v>
      </c>
      <c r="Q480" s="14">
        <v>2</v>
      </c>
      <c r="R480" s="14" t="s">
        <v>339</v>
      </c>
      <c r="S480" s="14"/>
      <c r="T480" s="14"/>
      <c r="U480" s="21" t="s">
        <v>308</v>
      </c>
      <c r="V480" s="21">
        <f>IF(U480="",0,VLOOKUP(U480,Dropdown_Lists!$B$2:$C$31,2,FALSE))</f>
        <v>22</v>
      </c>
      <c r="W480" s="21" t="str">
        <f>IF(U480="","",VLOOKUP(U480,Dropdown_Lists!$B$2:$D$31,3,FALSE))</f>
        <v>Arts &amp; Culture</v>
      </c>
      <c r="X480" s="21" t="s">
        <v>44</v>
      </c>
      <c r="Y480" s="21"/>
      <c r="Z480" s="21" t="s">
        <v>54</v>
      </c>
      <c r="AA480" s="21" t="s">
        <v>44</v>
      </c>
      <c r="AB480" s="21" t="str">
        <f t="shared" si="32"/>
        <v/>
      </c>
      <c r="AC480" s="21">
        <v>5</v>
      </c>
      <c r="AD480" s="21">
        <v>5</v>
      </c>
      <c r="AE480" s="21">
        <v>2</v>
      </c>
      <c r="AF480" s="21" t="s">
        <v>44</v>
      </c>
      <c r="AG480" s="21">
        <v>3</v>
      </c>
      <c r="AH480" t="s">
        <v>1563</v>
      </c>
      <c r="AI480" t="s">
        <v>169</v>
      </c>
      <c r="AJ480" t="s">
        <v>97</v>
      </c>
      <c r="AK480" t="s">
        <v>58</v>
      </c>
      <c r="AL480" t="s">
        <v>58</v>
      </c>
    </row>
    <row r="481" spans="1:38" x14ac:dyDescent="0.35">
      <c r="A481" s="14" t="s">
        <v>925</v>
      </c>
      <c r="B481" s="14">
        <v>1700</v>
      </c>
      <c r="C481" s="14" t="s">
        <v>1564</v>
      </c>
      <c r="D481" s="22" t="s">
        <v>1565</v>
      </c>
      <c r="E481" s="14">
        <v>1915</v>
      </c>
      <c r="F481" s="23">
        <v>442500</v>
      </c>
      <c r="G481" s="17">
        <v>43031</v>
      </c>
      <c r="H481" s="26">
        <v>640000</v>
      </c>
      <c r="I481" s="19">
        <v>8.4</v>
      </c>
      <c r="J481" s="25">
        <v>685</v>
      </c>
      <c r="K481" s="14">
        <v>16</v>
      </c>
      <c r="L481" s="14">
        <v>30</v>
      </c>
      <c r="M481" s="25">
        <v>672</v>
      </c>
      <c r="N481" s="21">
        <v>12</v>
      </c>
      <c r="O481" s="21">
        <v>0</v>
      </c>
      <c r="P481" s="17">
        <v>43105</v>
      </c>
      <c r="Q481" s="14">
        <v>2</v>
      </c>
      <c r="R481" s="14" t="s">
        <v>339</v>
      </c>
      <c r="S481" s="14"/>
      <c r="T481" s="14"/>
      <c r="U481" s="21" t="s">
        <v>179</v>
      </c>
      <c r="V481" s="21">
        <f>IF(U481="",0,VLOOKUP(U481,Dropdown_Lists!$B$2:$C$31,2,FALSE))</f>
        <v>22</v>
      </c>
      <c r="W481" s="21" t="str">
        <f>IF(U481="","",VLOOKUP(U481,Dropdown_Lists!$B$2:$D$31,3,FALSE))</f>
        <v>Arts &amp; Culture</v>
      </c>
      <c r="X481" s="21" t="s">
        <v>44</v>
      </c>
      <c r="Y481" s="21"/>
      <c r="Z481" s="21" t="s">
        <v>54</v>
      </c>
      <c r="AA481" s="21" t="s">
        <v>44</v>
      </c>
      <c r="AB481" s="21" t="str">
        <f t="shared" si="32"/>
        <v/>
      </c>
      <c r="AC481" s="21">
        <v>5</v>
      </c>
      <c r="AD481" s="21">
        <v>5</v>
      </c>
      <c r="AE481" s="21">
        <v>3</v>
      </c>
      <c r="AF481" s="21" t="s">
        <v>58</v>
      </c>
      <c r="AG481" s="21">
        <v>4</v>
      </c>
      <c r="AH481" t="s">
        <v>1197</v>
      </c>
      <c r="AI481" t="s">
        <v>730</v>
      </c>
      <c r="AJ481" t="s">
        <v>57</v>
      </c>
      <c r="AK481" t="s">
        <v>58</v>
      </c>
      <c r="AL481" t="s">
        <v>58</v>
      </c>
    </row>
    <row r="482" spans="1:38" x14ac:dyDescent="0.35">
      <c r="A482" s="14" t="s">
        <v>925</v>
      </c>
      <c r="B482" s="14">
        <v>1700</v>
      </c>
      <c r="C482" s="14" t="s">
        <v>1566</v>
      </c>
      <c r="D482" s="22" t="s">
        <v>1567</v>
      </c>
      <c r="E482" s="14">
        <v>1915</v>
      </c>
      <c r="F482" s="23">
        <v>412900</v>
      </c>
      <c r="G482" s="17">
        <v>41680</v>
      </c>
      <c r="H482" s="26">
        <v>275000</v>
      </c>
      <c r="I482" s="19">
        <v>12.1</v>
      </c>
      <c r="J482" s="25">
        <v>899</v>
      </c>
      <c r="K482" s="14">
        <v>15</v>
      </c>
      <c r="L482" s="14">
        <v>32</v>
      </c>
      <c r="M482" s="25">
        <v>627</v>
      </c>
      <c r="N482" s="21">
        <v>3</v>
      </c>
      <c r="O482" s="21">
        <v>0</v>
      </c>
      <c r="P482" s="17">
        <v>40682</v>
      </c>
      <c r="Q482" s="14">
        <v>2</v>
      </c>
      <c r="R482" s="14" t="s">
        <v>339</v>
      </c>
      <c r="S482" s="14"/>
      <c r="T482" s="14"/>
      <c r="U482" s="21" t="s">
        <v>506</v>
      </c>
      <c r="V482" s="21">
        <f>IF(U482="",0,VLOOKUP(U482,Dropdown_Lists!$B$2:$C$31,2,FALSE))</f>
        <v>7</v>
      </c>
      <c r="W482" s="21" t="str">
        <f>IF(U482="","",VLOOKUP(U482,Dropdown_Lists!$B$2:$D$31,3,FALSE))</f>
        <v>Retail Goods</v>
      </c>
      <c r="X482" s="21" t="s">
        <v>44</v>
      </c>
      <c r="Y482" s="21"/>
      <c r="Z482" s="21" t="s">
        <v>54</v>
      </c>
      <c r="AA482" s="21" t="s">
        <v>44</v>
      </c>
      <c r="AB482" s="21" t="str">
        <f t="shared" si="32"/>
        <v/>
      </c>
      <c r="AC482" s="21">
        <v>4</v>
      </c>
      <c r="AD482" s="21">
        <v>4</v>
      </c>
      <c r="AE482" s="21">
        <v>2</v>
      </c>
      <c r="AF482" s="21" t="s">
        <v>44</v>
      </c>
      <c r="AG482" s="21">
        <v>3</v>
      </c>
      <c r="AH482" t="s">
        <v>1132</v>
      </c>
      <c r="AI482" t="s">
        <v>46</v>
      </c>
      <c r="AJ482" t="s">
        <v>97</v>
      </c>
      <c r="AK482" t="s">
        <v>44</v>
      </c>
      <c r="AL482" t="s">
        <v>58</v>
      </c>
    </row>
    <row r="483" spans="1:38" x14ac:dyDescent="0.35">
      <c r="A483" s="14" t="s">
        <v>925</v>
      </c>
      <c r="B483" s="14">
        <v>1700</v>
      </c>
      <c r="C483" s="14" t="s">
        <v>1568</v>
      </c>
      <c r="D483" s="22" t="s">
        <v>1569</v>
      </c>
      <c r="E483" s="14">
        <v>1915</v>
      </c>
      <c r="F483" s="23">
        <v>637400</v>
      </c>
      <c r="G483" s="17">
        <v>37943</v>
      </c>
      <c r="H483" s="26">
        <v>278000</v>
      </c>
      <c r="I483" s="19">
        <v>22.3</v>
      </c>
      <c r="J483" s="25">
        <v>1333</v>
      </c>
      <c r="K483" s="14">
        <v>40</v>
      </c>
      <c r="L483" s="14">
        <v>32</v>
      </c>
      <c r="M483" s="25">
        <v>1318</v>
      </c>
      <c r="N483" s="21">
        <v>14</v>
      </c>
      <c r="O483" s="21">
        <v>0</v>
      </c>
      <c r="P483" s="17">
        <v>45008</v>
      </c>
      <c r="Q483" s="14">
        <v>12</v>
      </c>
      <c r="R483" s="14" t="s">
        <v>339</v>
      </c>
      <c r="S483" s="14"/>
      <c r="T483" s="14"/>
      <c r="U483" s="21" t="s">
        <v>106</v>
      </c>
      <c r="V483" s="21">
        <f>IF(U483="",0,VLOOKUP(U483,Dropdown_Lists!$B$2:$C$31,2,FALSE))</f>
        <v>15</v>
      </c>
      <c r="W483" s="21" t="str">
        <f>IF(U483="","",VLOOKUP(U483,Dropdown_Lists!$B$2:$D$31,3,FALSE))</f>
        <v>Food &amp; Drink</v>
      </c>
      <c r="X483" s="21" t="s">
        <v>44</v>
      </c>
      <c r="Y483" s="21"/>
      <c r="Z483" s="21" t="s">
        <v>54</v>
      </c>
      <c r="AA483" s="21" t="s">
        <v>44</v>
      </c>
      <c r="AB483" s="21" t="str">
        <f t="shared" si="32"/>
        <v/>
      </c>
      <c r="AC483" s="21">
        <v>3</v>
      </c>
      <c r="AD483" s="21">
        <v>3</v>
      </c>
      <c r="AE483" s="21">
        <v>2</v>
      </c>
      <c r="AF483" s="21" t="s">
        <v>44</v>
      </c>
      <c r="AG483" s="21">
        <v>4</v>
      </c>
      <c r="AH483" t="s">
        <v>1570</v>
      </c>
      <c r="AI483" t="s">
        <v>46</v>
      </c>
      <c r="AJ483" t="s">
        <v>97</v>
      </c>
      <c r="AK483" t="s">
        <v>44</v>
      </c>
      <c r="AL483" t="s">
        <v>44</v>
      </c>
    </row>
    <row r="484" spans="1:38" x14ac:dyDescent="0.35">
      <c r="A484" s="14" t="s">
        <v>925</v>
      </c>
      <c r="B484" s="14">
        <v>1800</v>
      </c>
      <c r="C484" s="27" t="s">
        <v>1571</v>
      </c>
      <c r="D484" s="28" t="s">
        <v>1572</v>
      </c>
      <c r="E484" s="14">
        <v>1915</v>
      </c>
      <c r="F484" s="23">
        <v>1429000</v>
      </c>
      <c r="G484" s="17">
        <v>39114</v>
      </c>
      <c r="H484" s="26">
        <v>325000</v>
      </c>
      <c r="I484" s="19">
        <v>19.100000000000001</v>
      </c>
      <c r="J484" s="25">
        <v>2294</v>
      </c>
      <c r="K484" s="14">
        <v>36</v>
      </c>
      <c r="L484" s="14">
        <v>38</v>
      </c>
      <c r="M484" s="25">
        <v>2440</v>
      </c>
      <c r="N484" s="21">
        <v>29</v>
      </c>
      <c r="O484" s="21">
        <v>1</v>
      </c>
      <c r="P484" s="17">
        <v>45337</v>
      </c>
      <c r="Q484" s="14">
        <v>0</v>
      </c>
      <c r="R484" s="14" t="s">
        <v>339</v>
      </c>
      <c r="S484" s="14"/>
      <c r="T484" s="14"/>
      <c r="U484" s="21" t="s">
        <v>106</v>
      </c>
      <c r="V484" s="21">
        <f>IF(U484="",0,VLOOKUP(U484,Dropdown_Lists!$B$2:$C$31,2,FALSE))</f>
        <v>15</v>
      </c>
      <c r="W484" s="21" t="str">
        <f>IF(U484="","",VLOOKUP(U484,Dropdown_Lists!$B$2:$D$31,3,FALSE))</f>
        <v>Food &amp; Drink</v>
      </c>
      <c r="X484" s="21" t="s">
        <v>44</v>
      </c>
      <c r="Y484" s="21"/>
      <c r="Z484" s="21" t="s">
        <v>54</v>
      </c>
      <c r="AA484" s="21" t="s">
        <v>44</v>
      </c>
      <c r="AB484" s="21" t="str">
        <f t="shared" si="32"/>
        <v/>
      </c>
      <c r="AC484" s="21">
        <v>4</v>
      </c>
      <c r="AD484" s="21">
        <v>5</v>
      </c>
      <c r="AE484" s="21">
        <v>2</v>
      </c>
      <c r="AF484" s="21" t="s">
        <v>58</v>
      </c>
      <c r="AG484" s="21">
        <v>4</v>
      </c>
      <c r="AH484" t="s">
        <v>1573</v>
      </c>
      <c r="AI484" t="s">
        <v>46</v>
      </c>
      <c r="AJ484" t="s">
        <v>97</v>
      </c>
      <c r="AK484" t="s">
        <v>44</v>
      </c>
      <c r="AL484" t="s">
        <v>44</v>
      </c>
    </row>
    <row r="485" spans="1:38" x14ac:dyDescent="0.35">
      <c r="A485" s="14" t="s">
        <v>925</v>
      </c>
      <c r="B485" s="14">
        <v>1800</v>
      </c>
      <c r="C485" s="27" t="s">
        <v>1574</v>
      </c>
      <c r="D485" s="28" t="s">
        <v>1575</v>
      </c>
      <c r="E485" s="14">
        <v>1915</v>
      </c>
      <c r="F485" s="23">
        <v>512000</v>
      </c>
      <c r="G485" s="17">
        <v>41031</v>
      </c>
      <c r="H485" s="26">
        <v>875000</v>
      </c>
      <c r="I485" s="19">
        <v>13.8</v>
      </c>
      <c r="J485" s="25">
        <v>1105</v>
      </c>
      <c r="K485" s="14">
        <v>16</v>
      </c>
      <c r="L485" s="14">
        <v>38</v>
      </c>
      <c r="M485" s="25">
        <v>1095</v>
      </c>
      <c r="N485" s="21">
        <v>3</v>
      </c>
      <c r="O485" s="21">
        <v>0</v>
      </c>
      <c r="P485" s="17">
        <v>41992</v>
      </c>
      <c r="Q485" s="14">
        <v>1</v>
      </c>
      <c r="R485" s="14" t="s">
        <v>339</v>
      </c>
      <c r="S485" s="14"/>
      <c r="T485" s="14"/>
      <c r="U485" s="21" t="s">
        <v>209</v>
      </c>
      <c r="V485" s="21">
        <f>IF(U485="",0,VLOOKUP(U485,Dropdown_Lists!$B$2:$C$31,2,FALSE))</f>
        <v>22</v>
      </c>
      <c r="W485" s="21" t="str">
        <f>IF(U485="","",VLOOKUP(U485,Dropdown_Lists!$B$2:$D$31,3,FALSE))</f>
        <v>Retail Goods</v>
      </c>
      <c r="X485" s="21" t="s">
        <v>44</v>
      </c>
      <c r="Y485" s="21"/>
      <c r="Z485" s="21" t="s">
        <v>131</v>
      </c>
      <c r="AA485" s="21" t="s">
        <v>44</v>
      </c>
      <c r="AB485" s="21" t="str">
        <f t="shared" si="32"/>
        <v/>
      </c>
      <c r="AC485" s="21">
        <v>3</v>
      </c>
      <c r="AD485" s="21">
        <v>4</v>
      </c>
      <c r="AE485" s="21">
        <v>2</v>
      </c>
      <c r="AF485" s="21" t="s">
        <v>44</v>
      </c>
      <c r="AG485" s="21">
        <v>3</v>
      </c>
      <c r="AH485" t="s">
        <v>1576</v>
      </c>
      <c r="AI485" t="s">
        <v>466</v>
      </c>
      <c r="AJ485" t="s">
        <v>97</v>
      </c>
      <c r="AK485" t="s">
        <v>58</v>
      </c>
      <c r="AL485" t="s">
        <v>58</v>
      </c>
    </row>
    <row r="486" spans="1:38" x14ac:dyDescent="0.35">
      <c r="A486" s="14" t="s">
        <v>925</v>
      </c>
      <c r="B486" s="14">
        <v>1800</v>
      </c>
      <c r="C486" s="27" t="s">
        <v>1577</v>
      </c>
      <c r="D486" s="28" t="s">
        <v>1578</v>
      </c>
      <c r="E486" s="14">
        <v>1915</v>
      </c>
      <c r="F486" s="23">
        <v>419400</v>
      </c>
      <c r="G486" s="17">
        <v>41203</v>
      </c>
      <c r="H486" s="26">
        <v>1</v>
      </c>
      <c r="I486" s="19">
        <v>13.4</v>
      </c>
      <c r="J486" s="25">
        <v>806</v>
      </c>
      <c r="K486" s="14">
        <v>16</v>
      </c>
      <c r="L486" s="14">
        <v>30</v>
      </c>
      <c r="M486" s="25">
        <v>850</v>
      </c>
      <c r="N486" s="21">
        <v>2</v>
      </c>
      <c r="O486" s="21">
        <v>0</v>
      </c>
      <c r="P486" s="17">
        <v>43635</v>
      </c>
      <c r="Q486" s="14">
        <v>0</v>
      </c>
      <c r="R486" s="14" t="s">
        <v>339</v>
      </c>
      <c r="S486" s="14"/>
      <c r="T486" s="14"/>
      <c r="U486" s="21" t="s">
        <v>199</v>
      </c>
      <c r="V486" s="21">
        <f>IF(U486="",0,VLOOKUP(U486,Dropdown_Lists!$B$2:$C$31,2,FALSE))</f>
        <v>3</v>
      </c>
      <c r="W486" s="21" t="str">
        <f>IF(U486="","",VLOOKUP(U486,Dropdown_Lists!$B$2:$D$31,3,FALSE))</f>
        <v>Retail Goods</v>
      </c>
      <c r="X486" s="21" t="s">
        <v>44</v>
      </c>
      <c r="Y486" s="21"/>
      <c r="Z486" s="21" t="s">
        <v>54</v>
      </c>
      <c r="AA486" s="21" t="s">
        <v>44</v>
      </c>
      <c r="AB486" s="21" t="str">
        <f t="shared" si="32"/>
        <v/>
      </c>
      <c r="AC486" s="21">
        <v>5</v>
      </c>
      <c r="AD486" s="21">
        <v>5</v>
      </c>
      <c r="AE486" s="21">
        <v>4</v>
      </c>
      <c r="AF486" s="21" t="s">
        <v>44</v>
      </c>
      <c r="AG486" s="21">
        <v>3</v>
      </c>
      <c r="AH486" t="s">
        <v>1579</v>
      </c>
      <c r="AI486" t="s">
        <v>46</v>
      </c>
      <c r="AJ486" t="s">
        <v>97</v>
      </c>
      <c r="AK486" t="s">
        <v>44</v>
      </c>
      <c r="AL486" t="s">
        <v>44</v>
      </c>
    </row>
    <row r="487" spans="1:38" x14ac:dyDescent="0.35">
      <c r="A487" s="14" t="s">
        <v>925</v>
      </c>
      <c r="B487" s="14">
        <v>1800</v>
      </c>
      <c r="C487" s="14" t="s">
        <v>1580</v>
      </c>
      <c r="D487" s="22" t="s">
        <v>1581</v>
      </c>
      <c r="E487" s="14">
        <v>1915</v>
      </c>
      <c r="F487" s="23">
        <v>409100</v>
      </c>
      <c r="G487" s="17">
        <v>39191</v>
      </c>
      <c r="H487" s="26">
        <v>295000</v>
      </c>
      <c r="I487" s="19">
        <v>18.899999999999999</v>
      </c>
      <c r="J487" s="25">
        <v>885</v>
      </c>
      <c r="K487" s="14">
        <v>16</v>
      </c>
      <c r="L487" s="14">
        <v>31</v>
      </c>
      <c r="M487" s="25">
        <v>908</v>
      </c>
      <c r="N487" s="21">
        <v>1</v>
      </c>
      <c r="O487" s="21">
        <v>0</v>
      </c>
      <c r="P487" s="17">
        <v>40015</v>
      </c>
      <c r="Q487" s="14">
        <v>3</v>
      </c>
      <c r="R487" s="14" t="s">
        <v>339</v>
      </c>
      <c r="S487" s="14"/>
      <c r="T487" s="14"/>
      <c r="U487" s="21" t="s">
        <v>209</v>
      </c>
      <c r="V487" s="21">
        <f>IF(U487="",0,VLOOKUP(U487,Dropdown_Lists!$B$2:$C$31,2,FALSE))</f>
        <v>22</v>
      </c>
      <c r="W487" s="21" t="str">
        <f>IF(U487="","",VLOOKUP(U487,Dropdown_Lists!$B$2:$D$31,3,FALSE))</f>
        <v>Retail Goods</v>
      </c>
      <c r="X487" s="21" t="s">
        <v>44</v>
      </c>
      <c r="Y487" s="21"/>
      <c r="Z487" s="21" t="s">
        <v>54</v>
      </c>
      <c r="AA487" s="21" t="s">
        <v>44</v>
      </c>
      <c r="AB487" s="21" t="str">
        <f t="shared" si="32"/>
        <v/>
      </c>
      <c r="AC487" s="21">
        <v>4</v>
      </c>
      <c r="AD487" s="21">
        <v>5</v>
      </c>
      <c r="AE487" s="21">
        <v>3</v>
      </c>
      <c r="AF487" s="21" t="s">
        <v>44</v>
      </c>
      <c r="AG487" s="21">
        <v>3</v>
      </c>
      <c r="AH487" t="s">
        <v>1146</v>
      </c>
      <c r="AI487" t="s">
        <v>46</v>
      </c>
      <c r="AJ487" t="s">
        <v>57</v>
      </c>
      <c r="AK487" t="s">
        <v>44</v>
      </c>
      <c r="AL487" t="s">
        <v>58</v>
      </c>
    </row>
    <row r="488" spans="1:38" x14ac:dyDescent="0.35">
      <c r="A488" s="14" t="s">
        <v>925</v>
      </c>
      <c r="B488" s="14">
        <v>1800</v>
      </c>
      <c r="C488" s="14" t="s">
        <v>1582</v>
      </c>
      <c r="D488" s="22" t="s">
        <v>1583</v>
      </c>
      <c r="E488" s="14">
        <v>1915</v>
      </c>
      <c r="F488" s="23">
        <v>437400</v>
      </c>
      <c r="G488" s="17">
        <v>36377</v>
      </c>
      <c r="H488" s="26">
        <v>110000</v>
      </c>
      <c r="I488" s="19">
        <v>26.6</v>
      </c>
      <c r="J488" s="25">
        <v>1097</v>
      </c>
      <c r="K488" s="14">
        <v>16</v>
      </c>
      <c r="L488" s="14">
        <v>31</v>
      </c>
      <c r="M488" s="25">
        <v>862</v>
      </c>
      <c r="N488" s="21">
        <v>0</v>
      </c>
      <c r="O488" s="21">
        <v>0</v>
      </c>
      <c r="P488" s="17"/>
      <c r="Q488" s="14">
        <v>1</v>
      </c>
      <c r="R488" s="14" t="s">
        <v>339</v>
      </c>
      <c r="S488" s="14"/>
      <c r="T488" s="14"/>
      <c r="U488" s="21" t="s">
        <v>444</v>
      </c>
      <c r="V488" s="21">
        <f>IF(U488="",0,VLOOKUP(U488,Dropdown_Lists!$B$2:$C$31,2,FALSE))</f>
        <v>16</v>
      </c>
      <c r="W488" s="21" t="str">
        <f>IF(U488="","",VLOOKUP(U488,Dropdown_Lists!$B$2:$D$31,3,FALSE))</f>
        <v>Professional Services</v>
      </c>
      <c r="X488" s="21" t="s">
        <v>44</v>
      </c>
      <c r="Y488" s="21"/>
      <c r="Z488" s="21" t="s">
        <v>54</v>
      </c>
      <c r="AA488" s="21" t="s">
        <v>44</v>
      </c>
      <c r="AB488" s="21" t="str">
        <f t="shared" si="32"/>
        <v/>
      </c>
      <c r="AC488" s="21">
        <v>3</v>
      </c>
      <c r="AD488" s="21">
        <v>5</v>
      </c>
      <c r="AE488" s="21">
        <v>1</v>
      </c>
      <c r="AF488" s="21" t="s">
        <v>44</v>
      </c>
      <c r="AG488" s="21">
        <v>2</v>
      </c>
      <c r="AH488" t="s">
        <v>1492</v>
      </c>
      <c r="AI488" t="s">
        <v>46</v>
      </c>
      <c r="AJ488" t="s">
        <v>97</v>
      </c>
      <c r="AK488" t="s">
        <v>44</v>
      </c>
      <c r="AL488" t="s">
        <v>44</v>
      </c>
    </row>
    <row r="489" spans="1:38" x14ac:dyDescent="0.35">
      <c r="A489" s="14" t="s">
        <v>925</v>
      </c>
      <c r="B489" s="14">
        <v>1800</v>
      </c>
      <c r="C489" s="14" t="s">
        <v>1584</v>
      </c>
      <c r="D489" s="22" t="s">
        <v>1585</v>
      </c>
      <c r="E489" s="14">
        <v>1915</v>
      </c>
      <c r="F489" s="23">
        <v>756600</v>
      </c>
      <c r="G489" s="17">
        <v>40724</v>
      </c>
      <c r="H489" s="26">
        <v>1</v>
      </c>
      <c r="I489" s="19">
        <v>14.7</v>
      </c>
      <c r="J489" s="25">
        <v>2598</v>
      </c>
      <c r="K489" s="14">
        <v>32</v>
      </c>
      <c r="L489" s="14">
        <v>31</v>
      </c>
      <c r="M489" s="25">
        <v>2421</v>
      </c>
      <c r="N489" s="21">
        <v>6</v>
      </c>
      <c r="O489" s="21">
        <v>0</v>
      </c>
      <c r="P489" s="17">
        <v>45552</v>
      </c>
      <c r="Q489" s="14">
        <v>0</v>
      </c>
      <c r="R489" s="14" t="s">
        <v>339</v>
      </c>
      <c r="S489" s="14"/>
      <c r="T489" s="14"/>
      <c r="U489" s="21" t="s">
        <v>106</v>
      </c>
      <c r="V489" s="21">
        <f>IF(U489="",0,VLOOKUP(U489,Dropdown_Lists!$B$2:$C$31,2,FALSE))</f>
        <v>15</v>
      </c>
      <c r="W489" s="21" t="str">
        <f>IF(U489="","",VLOOKUP(U489,Dropdown_Lists!$B$2:$D$31,3,FALSE))</f>
        <v>Food &amp; Drink</v>
      </c>
      <c r="X489" s="21" t="s">
        <v>44</v>
      </c>
      <c r="Y489" s="21"/>
      <c r="Z489" s="21" t="s">
        <v>54</v>
      </c>
      <c r="AA489" s="21" t="s">
        <v>44</v>
      </c>
      <c r="AB489" s="21" t="str">
        <f t="shared" si="32"/>
        <v/>
      </c>
      <c r="AC489" s="21">
        <v>5</v>
      </c>
      <c r="AD489" s="21">
        <v>5</v>
      </c>
      <c r="AE489" s="21">
        <v>3</v>
      </c>
      <c r="AF489" s="21" t="s">
        <v>58</v>
      </c>
      <c r="AG489" s="21">
        <v>4</v>
      </c>
      <c r="AH489" t="s">
        <v>1586</v>
      </c>
      <c r="AI489" t="s">
        <v>46</v>
      </c>
      <c r="AJ489" t="s">
        <v>97</v>
      </c>
      <c r="AK489" t="s">
        <v>44</v>
      </c>
      <c r="AL489" t="s">
        <v>58</v>
      </c>
    </row>
    <row r="490" spans="1:38" x14ac:dyDescent="0.35">
      <c r="A490" s="14" t="s">
        <v>925</v>
      </c>
      <c r="B490" s="14">
        <v>1800</v>
      </c>
      <c r="C490" s="14" t="s">
        <v>1587</v>
      </c>
      <c r="D490" s="22" t="s">
        <v>1588</v>
      </c>
      <c r="E490" s="14">
        <v>1915</v>
      </c>
      <c r="F490" s="23">
        <v>468000</v>
      </c>
      <c r="G490" s="17">
        <v>36621</v>
      </c>
      <c r="H490" s="26">
        <v>85000</v>
      </c>
      <c r="I490" s="19">
        <v>25.9</v>
      </c>
      <c r="J490" s="25">
        <v>1594</v>
      </c>
      <c r="K490" s="14">
        <v>16</v>
      </c>
      <c r="L490" s="14">
        <v>30</v>
      </c>
      <c r="M490" s="25">
        <v>1463</v>
      </c>
      <c r="N490" s="21">
        <v>0</v>
      </c>
      <c r="O490" s="21">
        <v>0</v>
      </c>
      <c r="P490" s="17"/>
      <c r="Q490" s="14">
        <v>1</v>
      </c>
      <c r="R490" s="14" t="s">
        <v>339</v>
      </c>
      <c r="S490" s="14"/>
      <c r="T490" s="14"/>
      <c r="U490" s="21" t="s">
        <v>199</v>
      </c>
      <c r="V490" s="21">
        <f>IF(U490="",0,VLOOKUP(U490,Dropdown_Lists!$B$2:$C$31,2,FALSE))</f>
        <v>3</v>
      </c>
      <c r="W490" s="21" t="str">
        <f>IF(U490="","",VLOOKUP(U490,Dropdown_Lists!$B$2:$D$31,3,FALSE))</f>
        <v>Retail Goods</v>
      </c>
      <c r="X490" s="21" t="s">
        <v>44</v>
      </c>
      <c r="Y490" s="21"/>
      <c r="Z490" s="21" t="s">
        <v>54</v>
      </c>
      <c r="AA490" s="21" t="s">
        <v>44</v>
      </c>
      <c r="AB490" s="21" t="str">
        <f t="shared" si="32"/>
        <v/>
      </c>
      <c r="AC490" s="21">
        <v>4</v>
      </c>
      <c r="AD490" s="21">
        <v>5</v>
      </c>
      <c r="AE490" s="21">
        <v>3</v>
      </c>
      <c r="AF490" s="21" t="s">
        <v>44</v>
      </c>
      <c r="AG490" s="21">
        <v>3</v>
      </c>
      <c r="AH490" t="s">
        <v>1589</v>
      </c>
      <c r="AI490" t="s">
        <v>46</v>
      </c>
      <c r="AJ490" t="s">
        <v>97</v>
      </c>
      <c r="AK490" t="s">
        <v>44</v>
      </c>
      <c r="AL490" t="s">
        <v>44</v>
      </c>
    </row>
    <row r="491" spans="1:38" x14ac:dyDescent="0.35">
      <c r="A491" s="14" t="s">
        <v>925</v>
      </c>
      <c r="B491" s="14">
        <v>1800</v>
      </c>
      <c r="C491" s="14" t="s">
        <v>1590</v>
      </c>
      <c r="D491" s="22" t="s">
        <v>1591</v>
      </c>
      <c r="E491" s="14">
        <v>1915</v>
      </c>
      <c r="F491" s="23">
        <v>595700</v>
      </c>
      <c r="G491" s="17">
        <v>41610</v>
      </c>
      <c r="H491" s="26">
        <v>418800</v>
      </c>
      <c r="I491" s="19">
        <v>12.2</v>
      </c>
      <c r="J491" s="25">
        <v>1488</v>
      </c>
      <c r="K491" s="14">
        <v>15</v>
      </c>
      <c r="L491" s="14">
        <v>30</v>
      </c>
      <c r="M491" s="25">
        <v>1575</v>
      </c>
      <c r="N491" s="21">
        <v>0</v>
      </c>
      <c r="O491" s="21">
        <v>0</v>
      </c>
      <c r="P491" s="17"/>
      <c r="Q491" s="14">
        <v>5</v>
      </c>
      <c r="R491" s="14" t="s">
        <v>339</v>
      </c>
      <c r="S491" s="14"/>
      <c r="T491" s="14"/>
      <c r="U491" s="21" t="s">
        <v>106</v>
      </c>
      <c r="V491" s="21">
        <f>IF(U491="",0,VLOOKUP(U491,Dropdown_Lists!$B$2:$C$31,2,FALSE))</f>
        <v>15</v>
      </c>
      <c r="W491" s="21" t="str">
        <f>IF(U491="","",VLOOKUP(U491,Dropdown_Lists!$B$2:$D$31,3,FALSE))</f>
        <v>Food &amp; Drink</v>
      </c>
      <c r="X491" s="21" t="s">
        <v>44</v>
      </c>
      <c r="Y491" s="21"/>
      <c r="Z491" s="21" t="s">
        <v>54</v>
      </c>
      <c r="AA491" s="21" t="s">
        <v>44</v>
      </c>
      <c r="AB491" s="21" t="str">
        <f t="shared" si="32"/>
        <v/>
      </c>
      <c r="AC491" s="21">
        <v>4</v>
      </c>
      <c r="AD491" s="21">
        <v>5</v>
      </c>
      <c r="AE491" s="21">
        <v>2</v>
      </c>
      <c r="AF491" s="21" t="s">
        <v>58</v>
      </c>
      <c r="AG491" s="21">
        <v>3</v>
      </c>
      <c r="AH491" t="s">
        <v>1592</v>
      </c>
      <c r="AI491" t="s">
        <v>46</v>
      </c>
      <c r="AJ491" t="s">
        <v>97</v>
      </c>
      <c r="AK491" t="s">
        <v>44</v>
      </c>
      <c r="AL491" t="s">
        <v>44</v>
      </c>
    </row>
    <row r="492" spans="1:38" x14ac:dyDescent="0.35">
      <c r="A492" s="14" t="s">
        <v>925</v>
      </c>
      <c r="B492" s="14">
        <v>1800</v>
      </c>
      <c r="C492" s="14" t="s">
        <v>1593</v>
      </c>
      <c r="D492" s="22" t="s">
        <v>1594</v>
      </c>
      <c r="E492" s="14">
        <v>1915</v>
      </c>
      <c r="F492" s="23">
        <v>628000</v>
      </c>
      <c r="G492" s="17">
        <v>36571</v>
      </c>
      <c r="H492" s="26">
        <v>85000</v>
      </c>
      <c r="I492" s="19">
        <v>26</v>
      </c>
      <c r="J492" s="25">
        <v>1506</v>
      </c>
      <c r="K492" s="14">
        <v>15</v>
      </c>
      <c r="L492" s="14">
        <v>30</v>
      </c>
      <c r="M492" s="25">
        <v>1434</v>
      </c>
      <c r="N492" s="21">
        <v>23</v>
      </c>
      <c r="O492" s="21">
        <v>0</v>
      </c>
      <c r="P492" s="17">
        <v>45175</v>
      </c>
      <c r="Q492" s="14">
        <v>1</v>
      </c>
      <c r="R492" s="14" t="s">
        <v>339</v>
      </c>
      <c r="S492" s="14"/>
      <c r="T492" s="14"/>
      <c r="U492" s="21" t="s">
        <v>199</v>
      </c>
      <c r="V492" s="21">
        <f>IF(U492="",0,VLOOKUP(U492,Dropdown_Lists!$B$2:$C$31,2,FALSE))</f>
        <v>3</v>
      </c>
      <c r="W492" s="21" t="str">
        <f>IF(U492="","",VLOOKUP(U492,Dropdown_Lists!$B$2:$D$31,3,FALSE))</f>
        <v>Retail Goods</v>
      </c>
      <c r="X492" s="21" t="s">
        <v>44</v>
      </c>
      <c r="Y492" s="21"/>
      <c r="Z492" s="21" t="s">
        <v>54</v>
      </c>
      <c r="AA492" s="21" t="s">
        <v>44</v>
      </c>
      <c r="AB492" s="21" t="str">
        <f t="shared" si="32"/>
        <v/>
      </c>
      <c r="AC492" s="21">
        <v>5</v>
      </c>
      <c r="AD492" s="21">
        <v>5</v>
      </c>
      <c r="AE492" s="21">
        <v>4</v>
      </c>
      <c r="AF492" s="21" t="s">
        <v>44</v>
      </c>
      <c r="AG492" s="21">
        <v>3</v>
      </c>
      <c r="AH492" t="s">
        <v>1492</v>
      </c>
      <c r="AI492" t="s">
        <v>46</v>
      </c>
      <c r="AJ492" t="s">
        <v>97</v>
      </c>
      <c r="AK492" t="s">
        <v>44</v>
      </c>
      <c r="AL492" t="s">
        <v>44</v>
      </c>
    </row>
    <row r="493" spans="1:38" x14ac:dyDescent="0.35">
      <c r="A493" s="14" t="s">
        <v>925</v>
      </c>
      <c r="B493" s="14">
        <v>1800</v>
      </c>
      <c r="C493" s="14" t="s">
        <v>1595</v>
      </c>
      <c r="D493" s="22" t="s">
        <v>1596</v>
      </c>
      <c r="E493" s="14">
        <v>1915</v>
      </c>
      <c r="F493" s="23">
        <v>568200</v>
      </c>
      <c r="G493" s="17">
        <v>42019</v>
      </c>
      <c r="H493" s="26">
        <v>375000</v>
      </c>
      <c r="I493" s="19">
        <v>11.1</v>
      </c>
      <c r="J493" s="25">
        <v>1371</v>
      </c>
      <c r="K493" s="14">
        <v>14</v>
      </c>
      <c r="L493" s="14">
        <v>29</v>
      </c>
      <c r="M493" s="25">
        <v>1472</v>
      </c>
      <c r="N493" s="21">
        <v>2</v>
      </c>
      <c r="O493" s="21">
        <v>0</v>
      </c>
      <c r="P493" s="17">
        <v>44362</v>
      </c>
      <c r="Q493" s="14">
        <v>2</v>
      </c>
      <c r="R493" s="14" t="s">
        <v>339</v>
      </c>
      <c r="S493" s="14"/>
      <c r="T493" s="14"/>
      <c r="U493" s="21" t="s">
        <v>804</v>
      </c>
      <c r="V493" s="21">
        <f>IF(U493="",0,VLOOKUP(U493,Dropdown_Lists!$B$2:$C$31,2,FALSE))</f>
        <v>24</v>
      </c>
      <c r="W493" s="21" t="str">
        <f>IF(U493="","",VLOOKUP(U493,Dropdown_Lists!$B$2:$D$31,3,FALSE))</f>
        <v>Personal Services</v>
      </c>
      <c r="X493" s="21" t="s">
        <v>44</v>
      </c>
      <c r="Y493" s="21"/>
      <c r="Z493" s="21" t="s">
        <v>54</v>
      </c>
      <c r="AA493" s="21" t="s">
        <v>44</v>
      </c>
      <c r="AB493" s="21" t="str">
        <f t="shared" si="32"/>
        <v/>
      </c>
      <c r="AC493" s="21">
        <v>4</v>
      </c>
      <c r="AD493" s="21">
        <v>5</v>
      </c>
      <c r="AE493" s="21">
        <v>3</v>
      </c>
      <c r="AF493" s="21" t="s">
        <v>44</v>
      </c>
      <c r="AG493" s="21">
        <v>4</v>
      </c>
      <c r="AH493" t="s">
        <v>1597</v>
      </c>
      <c r="AI493" t="s">
        <v>1598</v>
      </c>
      <c r="AJ493" t="s">
        <v>97</v>
      </c>
      <c r="AK493" t="s">
        <v>58</v>
      </c>
      <c r="AL493" t="s">
        <v>44</v>
      </c>
    </row>
    <row r="494" spans="1:38" x14ac:dyDescent="0.35">
      <c r="A494" s="14" t="s">
        <v>925</v>
      </c>
      <c r="B494" s="14">
        <v>1800</v>
      </c>
      <c r="C494" s="14" t="s">
        <v>1599</v>
      </c>
      <c r="D494" s="22" t="s">
        <v>1600</v>
      </c>
      <c r="E494" s="14">
        <v>1915</v>
      </c>
      <c r="F494" s="23">
        <v>558200</v>
      </c>
      <c r="G494" s="17">
        <v>39610</v>
      </c>
      <c r="H494" s="26">
        <v>250000</v>
      </c>
      <c r="I494" s="19">
        <v>17.7</v>
      </c>
      <c r="J494" s="25">
        <v>1444</v>
      </c>
      <c r="K494" s="14">
        <v>14</v>
      </c>
      <c r="L494" s="14">
        <v>30</v>
      </c>
      <c r="M494" s="25">
        <v>1563</v>
      </c>
      <c r="N494" s="21">
        <v>0</v>
      </c>
      <c r="O494" s="21">
        <v>0</v>
      </c>
      <c r="P494" s="17"/>
      <c r="Q494" s="14">
        <v>1</v>
      </c>
      <c r="R494" s="14" t="s">
        <v>339</v>
      </c>
      <c r="S494" s="14"/>
      <c r="T494" s="14"/>
      <c r="U494" s="21" t="s">
        <v>209</v>
      </c>
      <c r="V494" s="21">
        <f>IF(U494="",0,VLOOKUP(U494,Dropdown_Lists!$B$2:$C$31,2,FALSE))</f>
        <v>22</v>
      </c>
      <c r="W494" s="21" t="str">
        <f>IF(U494="","",VLOOKUP(U494,Dropdown_Lists!$B$2:$D$31,3,FALSE))</f>
        <v>Retail Goods</v>
      </c>
      <c r="X494" s="21" t="s">
        <v>44</v>
      </c>
      <c r="Y494" s="21"/>
      <c r="Z494" s="21" t="s">
        <v>54</v>
      </c>
      <c r="AA494" s="21" t="s">
        <v>44</v>
      </c>
      <c r="AB494" s="21" t="str">
        <f t="shared" si="32"/>
        <v/>
      </c>
      <c r="AC494" s="21">
        <v>5</v>
      </c>
      <c r="AD494" s="21">
        <v>5</v>
      </c>
      <c r="AE494" s="21">
        <v>4</v>
      </c>
      <c r="AF494" s="21" t="s">
        <v>44</v>
      </c>
      <c r="AG494" s="21">
        <v>3</v>
      </c>
      <c r="AH494" t="s">
        <v>1492</v>
      </c>
      <c r="AI494" t="s">
        <v>46</v>
      </c>
      <c r="AJ494" t="s">
        <v>97</v>
      </c>
      <c r="AK494" t="s">
        <v>44</v>
      </c>
      <c r="AL494" t="s">
        <v>44</v>
      </c>
    </row>
    <row r="495" spans="1:38" s="12" customFormat="1" x14ac:dyDescent="0.35">
      <c r="A495" s="14" t="s">
        <v>925</v>
      </c>
      <c r="B495" s="14">
        <v>1800</v>
      </c>
      <c r="C495" s="14" t="s">
        <v>1601</v>
      </c>
      <c r="D495" s="22" t="s">
        <v>1602</v>
      </c>
      <c r="E495" s="14">
        <v>1915</v>
      </c>
      <c r="F495" s="23">
        <v>495300</v>
      </c>
      <c r="G495" s="17">
        <v>41094</v>
      </c>
      <c r="H495" s="26">
        <v>392000</v>
      </c>
      <c r="I495" s="19">
        <v>13.7</v>
      </c>
      <c r="J495" s="25">
        <v>1422</v>
      </c>
      <c r="K495" s="14">
        <v>14</v>
      </c>
      <c r="L495" s="14">
        <v>29</v>
      </c>
      <c r="M495" s="25">
        <v>1305</v>
      </c>
      <c r="N495" s="21">
        <v>0</v>
      </c>
      <c r="O495" s="21">
        <v>0</v>
      </c>
      <c r="P495" s="17"/>
      <c r="Q495" s="14">
        <v>1</v>
      </c>
      <c r="R495" s="14" t="s">
        <v>339</v>
      </c>
      <c r="S495" s="14"/>
      <c r="T495" s="14"/>
      <c r="U495" s="21" t="s">
        <v>444</v>
      </c>
      <c r="V495" s="21">
        <f>IF(U495="",0,VLOOKUP(U495,Dropdown_Lists!$B$2:$C$31,2,FALSE))</f>
        <v>16</v>
      </c>
      <c r="W495" s="21" t="str">
        <f>IF(U495="","",VLOOKUP(U495,Dropdown_Lists!$B$2:$D$31,3,FALSE))</f>
        <v>Professional Services</v>
      </c>
      <c r="X495" s="21" t="s">
        <v>44</v>
      </c>
      <c r="Y495" s="21"/>
      <c r="Z495" s="21" t="s">
        <v>54</v>
      </c>
      <c r="AA495" s="21" t="s">
        <v>44</v>
      </c>
      <c r="AB495" s="21" t="str">
        <f t="shared" si="32"/>
        <v/>
      </c>
      <c r="AC495" s="21">
        <v>4</v>
      </c>
      <c r="AD495" s="21">
        <v>4</v>
      </c>
      <c r="AE495" s="21">
        <v>4</v>
      </c>
      <c r="AF495" s="21" t="s">
        <v>44</v>
      </c>
      <c r="AG495" s="21">
        <v>3</v>
      </c>
      <c r="AH495" t="s">
        <v>1603</v>
      </c>
      <c r="AI495" t="s">
        <v>46</v>
      </c>
      <c r="AJ495" t="s">
        <v>57</v>
      </c>
      <c r="AK495" t="s">
        <v>44</v>
      </c>
      <c r="AL495" t="s">
        <v>44</v>
      </c>
    </row>
    <row r="496" spans="1:38" x14ac:dyDescent="0.35">
      <c r="A496" s="14" t="s">
        <v>925</v>
      </c>
      <c r="B496" s="14">
        <v>1800</v>
      </c>
      <c r="C496" s="14" t="s">
        <v>1604</v>
      </c>
      <c r="D496" s="22" t="s">
        <v>1605</v>
      </c>
      <c r="E496" s="14">
        <v>1915</v>
      </c>
      <c r="F496" s="23">
        <v>487600</v>
      </c>
      <c r="G496" s="17">
        <v>42690</v>
      </c>
      <c r="H496" s="26">
        <v>350000</v>
      </c>
      <c r="I496" s="19">
        <v>9.3000000000000007</v>
      </c>
      <c r="J496" s="25">
        <v>1453</v>
      </c>
      <c r="K496" s="14">
        <v>14</v>
      </c>
      <c r="L496" s="14">
        <v>30</v>
      </c>
      <c r="M496" s="25">
        <v>1076</v>
      </c>
      <c r="N496" s="21">
        <v>0</v>
      </c>
      <c r="O496" s="21">
        <v>0</v>
      </c>
      <c r="P496" s="17"/>
      <c r="Q496" s="14">
        <v>1</v>
      </c>
      <c r="R496" s="14" t="s">
        <v>339</v>
      </c>
      <c r="S496" s="14"/>
      <c r="T496" s="14"/>
      <c r="U496" s="21" t="s">
        <v>53</v>
      </c>
      <c r="V496" s="21">
        <f>IF(U496="",0,VLOOKUP(U496,Dropdown_Lists!$B$2:$C$31,2,FALSE))</f>
        <v>24</v>
      </c>
      <c r="W496" s="21" t="str">
        <f>IF(U496="","",VLOOKUP(U496,Dropdown_Lists!$B$2:$D$31,3,FALSE))</f>
        <v>Personal Services</v>
      </c>
      <c r="X496" s="21" t="s">
        <v>44</v>
      </c>
      <c r="Y496" s="21"/>
      <c r="Z496" s="21" t="s">
        <v>54</v>
      </c>
      <c r="AA496" s="21" t="s">
        <v>44</v>
      </c>
      <c r="AB496" s="21" t="str">
        <f t="shared" si="32"/>
        <v/>
      </c>
      <c r="AC496" s="21">
        <v>4</v>
      </c>
      <c r="AD496" s="21">
        <v>4</v>
      </c>
      <c r="AE496" s="21">
        <v>3</v>
      </c>
      <c r="AF496" s="21" t="s">
        <v>44</v>
      </c>
      <c r="AG496" s="21">
        <v>3</v>
      </c>
      <c r="AH496" t="s">
        <v>1492</v>
      </c>
      <c r="AI496" t="s">
        <v>46</v>
      </c>
      <c r="AJ496" t="s">
        <v>97</v>
      </c>
      <c r="AK496" t="s">
        <v>44</v>
      </c>
      <c r="AL496" t="s">
        <v>44</v>
      </c>
    </row>
    <row r="497" spans="1:38" s="12" customFormat="1" x14ac:dyDescent="0.35">
      <c r="A497" s="14" t="s">
        <v>925</v>
      </c>
      <c r="B497" s="14">
        <v>1800</v>
      </c>
      <c r="C497" s="14" t="s">
        <v>1606</v>
      </c>
      <c r="D497" s="22" t="s">
        <v>1607</v>
      </c>
      <c r="E497" s="14">
        <v>1915</v>
      </c>
      <c r="F497" s="23">
        <v>367400</v>
      </c>
      <c r="G497" s="17">
        <v>45716</v>
      </c>
      <c r="H497" s="26">
        <v>372000</v>
      </c>
      <c r="I497" s="19">
        <v>1</v>
      </c>
      <c r="J497" s="25">
        <v>1693</v>
      </c>
      <c r="K497" s="14">
        <v>17</v>
      </c>
      <c r="L497" s="14">
        <v>32</v>
      </c>
      <c r="M497" s="25">
        <v>1768</v>
      </c>
      <c r="N497" s="21">
        <v>6</v>
      </c>
      <c r="O497" s="21">
        <v>0</v>
      </c>
      <c r="P497" s="17">
        <v>44585</v>
      </c>
      <c r="Q497" s="14">
        <v>1</v>
      </c>
      <c r="R497" s="14" t="s">
        <v>339</v>
      </c>
      <c r="S497" s="14"/>
      <c r="T497" s="14"/>
      <c r="U497" s="21" t="s">
        <v>25</v>
      </c>
      <c r="V497" s="21">
        <f>IF(U497="",0,VLOOKUP(U497,Dropdown_Lists!$B$2:$C$31,2,FALSE))</f>
        <v>0</v>
      </c>
      <c r="W497" s="21" t="str">
        <f>IF(U497="","",VLOOKUP(U497,Dropdown_Lists!$B$2:$D$31,3,FALSE))</f>
        <v>Vacant</v>
      </c>
      <c r="X497" s="21" t="s">
        <v>58</v>
      </c>
      <c r="Y497" s="21" t="s">
        <v>74</v>
      </c>
      <c r="Z497" s="21" t="str">
        <f>IF(U497="Vacant","Vacant","")</f>
        <v>Vacant</v>
      </c>
      <c r="AA497" s="21" t="s">
        <v>44</v>
      </c>
      <c r="AB497" s="21" t="str">
        <f t="shared" si="32"/>
        <v>Vacant</v>
      </c>
      <c r="AC497" s="21">
        <v>4</v>
      </c>
      <c r="AD497" s="21">
        <v>4</v>
      </c>
      <c r="AE497" s="21" t="str">
        <f>IF(U497="Vacant","","")</f>
        <v/>
      </c>
      <c r="AF497" s="21" t="str">
        <f>IF(U497="Vacant","No","")</f>
        <v>No</v>
      </c>
      <c r="AG497" s="21" t="str">
        <f>IF(U497="Vacant","6 N/A","")</f>
        <v>6 N/A</v>
      </c>
      <c r="AH497" t="s">
        <v>1608</v>
      </c>
      <c r="AI497" t="s">
        <v>46</v>
      </c>
      <c r="AJ497" t="s">
        <v>201</v>
      </c>
      <c r="AK497" t="s">
        <v>44</v>
      </c>
      <c r="AL497" t="s">
        <v>58</v>
      </c>
    </row>
    <row r="498" spans="1:38" x14ac:dyDescent="0.35">
      <c r="A498" s="14" t="s">
        <v>925</v>
      </c>
      <c r="B498" s="14">
        <v>1800</v>
      </c>
      <c r="C498" s="14" t="s">
        <v>1609</v>
      </c>
      <c r="D498" s="22" t="s">
        <v>1610</v>
      </c>
      <c r="E498" s="14">
        <v>1915</v>
      </c>
      <c r="F498" s="23">
        <v>655700</v>
      </c>
      <c r="G498" s="17">
        <v>45959</v>
      </c>
      <c r="H498" s="26">
        <v>795000</v>
      </c>
      <c r="I498" s="19">
        <v>0.3</v>
      </c>
      <c r="J498" s="25">
        <v>1748</v>
      </c>
      <c r="K498" s="14">
        <v>18</v>
      </c>
      <c r="L498" s="14">
        <v>32</v>
      </c>
      <c r="M498" s="25">
        <v>1706</v>
      </c>
      <c r="N498" s="21">
        <v>5</v>
      </c>
      <c r="O498" s="21">
        <v>0</v>
      </c>
      <c r="P498" s="17">
        <v>42950</v>
      </c>
      <c r="Q498" s="14">
        <v>8</v>
      </c>
      <c r="R498" s="14" t="s">
        <v>339</v>
      </c>
      <c r="S498" s="14"/>
      <c r="T498" s="14"/>
      <c r="U498" s="21" t="s">
        <v>106</v>
      </c>
      <c r="V498" s="21">
        <f>IF(U498="",0,VLOOKUP(U498,Dropdown_Lists!$B$2:$C$31,2,FALSE))</f>
        <v>15</v>
      </c>
      <c r="W498" s="21" t="str">
        <f>IF(U498="","",VLOOKUP(U498,Dropdown_Lists!$B$2:$D$31,3,FALSE))</f>
        <v>Food &amp; Drink</v>
      </c>
      <c r="X498" s="21" t="s">
        <v>44</v>
      </c>
      <c r="Y498" s="21"/>
      <c r="Z498" s="21" t="s">
        <v>54</v>
      </c>
      <c r="AA498" s="21" t="s">
        <v>44</v>
      </c>
      <c r="AB498" s="21" t="str">
        <f t="shared" si="32"/>
        <v/>
      </c>
      <c r="AC498" s="21">
        <v>5</v>
      </c>
      <c r="AD498" s="21">
        <v>5</v>
      </c>
      <c r="AE498" s="21">
        <v>3</v>
      </c>
      <c r="AF498" s="21" t="s">
        <v>44</v>
      </c>
      <c r="AG498" s="21">
        <v>4</v>
      </c>
      <c r="AH498" t="s">
        <v>1611</v>
      </c>
      <c r="AI498" t="s">
        <v>1612</v>
      </c>
      <c r="AJ498" t="s">
        <v>97</v>
      </c>
      <c r="AK498" t="s">
        <v>58</v>
      </c>
      <c r="AL498" t="s">
        <v>58</v>
      </c>
    </row>
    <row r="499" spans="1:38" s="12" customFormat="1" x14ac:dyDescent="0.35">
      <c r="A499" s="14" t="s">
        <v>925</v>
      </c>
      <c r="B499" s="14">
        <v>1800</v>
      </c>
      <c r="C499" s="14" t="s">
        <v>1613</v>
      </c>
      <c r="D499" s="22" t="s">
        <v>1614</v>
      </c>
      <c r="E499" s="14">
        <v>1915</v>
      </c>
      <c r="F499" s="23">
        <v>818900</v>
      </c>
      <c r="G499" s="17">
        <v>41435</v>
      </c>
      <c r="H499" s="26">
        <v>1</v>
      </c>
      <c r="I499" s="19">
        <v>12.7</v>
      </c>
      <c r="J499" s="25">
        <v>1838</v>
      </c>
      <c r="K499" s="14">
        <v>18</v>
      </c>
      <c r="L499" s="14">
        <v>35</v>
      </c>
      <c r="M499" s="25">
        <v>1848</v>
      </c>
      <c r="N499" s="21">
        <v>1</v>
      </c>
      <c r="O499" s="21">
        <v>0</v>
      </c>
      <c r="P499" s="17">
        <v>39176</v>
      </c>
      <c r="Q499" s="14">
        <v>2</v>
      </c>
      <c r="R499" s="14" t="s">
        <v>339</v>
      </c>
      <c r="S499" s="14"/>
      <c r="T499" s="14"/>
      <c r="U499" s="21" t="s">
        <v>267</v>
      </c>
      <c r="V499" s="21">
        <f>IF(U499="",0,VLOOKUP(U499,Dropdown_Lists!$B$2:$C$31,2,FALSE))</f>
        <v>24</v>
      </c>
      <c r="W499" s="21" t="str">
        <f>IF(U499="","",VLOOKUP(U499,Dropdown_Lists!$B$2:$D$31,3,FALSE))</f>
        <v>Health &amp; Wellness</v>
      </c>
      <c r="X499" s="21" t="s">
        <v>44</v>
      </c>
      <c r="Y499" s="21"/>
      <c r="Z499" s="21" t="s">
        <v>54</v>
      </c>
      <c r="AA499" s="21" t="s">
        <v>44</v>
      </c>
      <c r="AB499" s="21" t="str">
        <f t="shared" si="32"/>
        <v/>
      </c>
      <c r="AC499" s="21">
        <v>4</v>
      </c>
      <c r="AD499" s="21">
        <v>4</v>
      </c>
      <c r="AE499" s="21">
        <v>2</v>
      </c>
      <c r="AF499" s="21" t="s">
        <v>44</v>
      </c>
      <c r="AG499" s="21">
        <v>3</v>
      </c>
      <c r="AH499" t="s">
        <v>1615</v>
      </c>
      <c r="AI499" t="s">
        <v>1190</v>
      </c>
      <c r="AJ499" t="s">
        <v>97</v>
      </c>
      <c r="AK499" t="s">
        <v>58</v>
      </c>
      <c r="AL499" t="s">
        <v>58</v>
      </c>
    </row>
    <row r="500" spans="1:38" x14ac:dyDescent="0.35">
      <c r="A500" s="14" t="s">
        <v>925</v>
      </c>
      <c r="B500" s="14">
        <v>1800</v>
      </c>
      <c r="C500" s="14" t="s">
        <v>1616</v>
      </c>
      <c r="D500" s="22" t="s">
        <v>1617</v>
      </c>
      <c r="E500" s="14">
        <v>1915</v>
      </c>
      <c r="F500" s="23">
        <v>625000</v>
      </c>
      <c r="G500" s="17">
        <v>41435</v>
      </c>
      <c r="H500" s="26">
        <v>1</v>
      </c>
      <c r="I500" s="19">
        <v>12.7</v>
      </c>
      <c r="J500" s="25">
        <v>1736</v>
      </c>
      <c r="K500" s="14">
        <v>18</v>
      </c>
      <c r="L500" s="14">
        <v>32</v>
      </c>
      <c r="M500" s="25">
        <v>1797</v>
      </c>
      <c r="N500" s="21">
        <v>13</v>
      </c>
      <c r="O500" s="21">
        <v>0</v>
      </c>
      <c r="P500" s="17">
        <v>41949</v>
      </c>
      <c r="Q500" s="14">
        <v>3</v>
      </c>
      <c r="R500" s="14" t="s">
        <v>339</v>
      </c>
      <c r="S500" s="14"/>
      <c r="T500" s="14"/>
      <c r="U500" s="21" t="s">
        <v>199</v>
      </c>
      <c r="V500" s="21">
        <f>IF(U500="",0,VLOOKUP(U500,Dropdown_Lists!$B$2:$C$31,2,FALSE))</f>
        <v>3</v>
      </c>
      <c r="W500" s="21" t="str">
        <f>IF(U500="","",VLOOKUP(U500,Dropdown_Lists!$B$2:$D$31,3,FALSE))</f>
        <v>Retail Goods</v>
      </c>
      <c r="X500" s="21" t="s">
        <v>44</v>
      </c>
      <c r="Y500" s="21"/>
      <c r="Z500" s="21" t="s">
        <v>54</v>
      </c>
      <c r="AA500" s="21" t="s">
        <v>44</v>
      </c>
      <c r="AB500" s="21" t="str">
        <f t="shared" si="32"/>
        <v/>
      </c>
      <c r="AC500" s="21">
        <v>3</v>
      </c>
      <c r="AD500" s="21">
        <v>4</v>
      </c>
      <c r="AE500" s="21">
        <v>1</v>
      </c>
      <c r="AF500" s="21" t="s">
        <v>44</v>
      </c>
      <c r="AG500" s="21">
        <v>3</v>
      </c>
      <c r="AH500" t="s">
        <v>1618</v>
      </c>
      <c r="AI500" t="s">
        <v>1190</v>
      </c>
      <c r="AJ500" t="s">
        <v>97</v>
      </c>
      <c r="AK500" t="s">
        <v>58</v>
      </c>
      <c r="AL500" t="s">
        <v>58</v>
      </c>
    </row>
    <row r="501" spans="1:38" s="12" customFormat="1" x14ac:dyDescent="0.35">
      <c r="A501" s="14" t="s">
        <v>925</v>
      </c>
      <c r="B501" s="14">
        <v>1800</v>
      </c>
      <c r="C501" s="14" t="s">
        <v>1619</v>
      </c>
      <c r="D501" s="22" t="s">
        <v>1620</v>
      </c>
      <c r="E501" s="14">
        <v>2017</v>
      </c>
      <c r="F501" s="23">
        <v>2716000</v>
      </c>
      <c r="G501" s="17">
        <v>42933</v>
      </c>
      <c r="H501" s="26">
        <v>1</v>
      </c>
      <c r="I501" s="19">
        <v>8.6</v>
      </c>
      <c r="J501" s="25">
        <v>3567</v>
      </c>
      <c r="K501" s="14">
        <v>25</v>
      </c>
      <c r="L501" s="14">
        <v>57</v>
      </c>
      <c r="M501" s="25">
        <v>3655</v>
      </c>
      <c r="N501" s="21">
        <v>34</v>
      </c>
      <c r="O501" s="21">
        <v>0</v>
      </c>
      <c r="P501" s="17">
        <v>45128</v>
      </c>
      <c r="Q501" s="14">
        <v>0</v>
      </c>
      <c r="R501" s="14" t="s">
        <v>89</v>
      </c>
      <c r="S501" s="14"/>
      <c r="T501" s="14"/>
      <c r="U501" s="21" t="s">
        <v>267</v>
      </c>
      <c r="V501" s="21">
        <f>IF(U501="",0,VLOOKUP(U501,Dropdown_Lists!$B$2:$C$31,2,FALSE))</f>
        <v>24</v>
      </c>
      <c r="W501" s="21" t="str">
        <f>IF(U501="","",VLOOKUP(U501,Dropdown_Lists!$B$2:$D$31,3,FALSE))</f>
        <v>Health &amp; Wellness</v>
      </c>
      <c r="X501" s="21" t="s">
        <v>44</v>
      </c>
      <c r="Y501" s="21"/>
      <c r="Z501" s="21" t="s">
        <v>332</v>
      </c>
      <c r="AA501" s="21" t="s">
        <v>44</v>
      </c>
      <c r="AB501" s="21" t="str">
        <f t="shared" si="32"/>
        <v/>
      </c>
      <c r="AC501" s="21">
        <v>5</v>
      </c>
      <c r="AD501" s="21">
        <v>5</v>
      </c>
      <c r="AE501" s="21">
        <v>3</v>
      </c>
      <c r="AF501" s="21" t="s">
        <v>44</v>
      </c>
      <c r="AG501" s="21">
        <v>3</v>
      </c>
      <c r="AH501" t="s">
        <v>1621</v>
      </c>
      <c r="AI501" t="s">
        <v>730</v>
      </c>
      <c r="AJ501" t="s">
        <v>91</v>
      </c>
      <c r="AK501" t="s">
        <v>58</v>
      </c>
      <c r="AL501" t="s">
        <v>58</v>
      </c>
    </row>
    <row r="502" spans="1:38" x14ac:dyDescent="0.35">
      <c r="A502" s="14" t="s">
        <v>925</v>
      </c>
      <c r="B502" s="14">
        <v>1800</v>
      </c>
      <c r="C502" s="14" t="s">
        <v>1622</v>
      </c>
      <c r="D502" s="22" t="s">
        <v>1623</v>
      </c>
      <c r="E502" s="14">
        <v>1940</v>
      </c>
      <c r="F502" s="23">
        <v>13000</v>
      </c>
      <c r="G502" s="17">
        <v>25107</v>
      </c>
      <c r="H502" s="26">
        <v>1</v>
      </c>
      <c r="I502" s="19">
        <v>57.4</v>
      </c>
      <c r="J502" s="25">
        <v>5148</v>
      </c>
      <c r="K502" s="14">
        <v>150</v>
      </c>
      <c r="L502" s="14">
        <v>38</v>
      </c>
      <c r="M502" s="25">
        <v>5112</v>
      </c>
      <c r="N502" s="21">
        <v>0</v>
      </c>
      <c r="O502" s="21">
        <v>0</v>
      </c>
      <c r="P502" s="17"/>
      <c r="Q502" s="14">
        <v>0</v>
      </c>
      <c r="R502" s="14" t="s">
        <v>339</v>
      </c>
      <c r="S502" s="14"/>
      <c r="T502" s="14"/>
      <c r="U502" s="21"/>
      <c r="V502" s="21">
        <f>IF(U502="",0,VLOOKUP(U502,Dropdown_Lists!$B$2:$C$31,2,FALSE))</f>
        <v>0</v>
      </c>
      <c r="W502" s="21" t="str">
        <f>IF(U502="","",VLOOKUP(U502,Dropdown_Lists!$B$2:$D$31,3,FALSE))</f>
        <v/>
      </c>
      <c r="X502" s="21" t="s">
        <v>44</v>
      </c>
      <c r="Y502" s="21"/>
      <c r="Z502" s="21" t="str">
        <f>IF(U502="Vacant","Vacant","")</f>
        <v/>
      </c>
      <c r="AA502" s="21"/>
      <c r="AB502" s="21" t="str">
        <f t="shared" si="32"/>
        <v/>
      </c>
      <c r="AC502" s="21"/>
      <c r="AD502" s="21"/>
      <c r="AE502" s="21" t="str">
        <f>IF(U502="Vacant","","")</f>
        <v/>
      </c>
      <c r="AF502" s="21" t="str">
        <f>IF(U502="Vacant","No","")</f>
        <v/>
      </c>
      <c r="AG502" s="21" t="str">
        <f>IF(U502="Vacant","6 N/A","")</f>
        <v/>
      </c>
      <c r="AH502" t="s">
        <v>1624</v>
      </c>
      <c r="AI502" t="s">
        <v>46</v>
      </c>
      <c r="AJ502" t="s">
        <v>1625</v>
      </c>
      <c r="AK502" t="s">
        <v>44</v>
      </c>
      <c r="AL502" t="s">
        <v>44</v>
      </c>
    </row>
    <row r="503" spans="1:38" s="12" customFormat="1" x14ac:dyDescent="0.35">
      <c r="A503" s="14" t="s">
        <v>925</v>
      </c>
      <c r="B503" s="14">
        <v>1900</v>
      </c>
      <c r="C503" s="14" t="s">
        <v>1626</v>
      </c>
      <c r="D503" s="22" t="s">
        <v>1627</v>
      </c>
      <c r="E503" s="14">
        <v>1925</v>
      </c>
      <c r="F503" s="23">
        <v>348500</v>
      </c>
      <c r="G503" s="17">
        <v>37070</v>
      </c>
      <c r="H503" s="26">
        <v>1</v>
      </c>
      <c r="I503" s="19">
        <v>24.7</v>
      </c>
      <c r="J503" s="25">
        <v>940</v>
      </c>
      <c r="K503" s="14">
        <v>76</v>
      </c>
      <c r="L503" s="14">
        <v>33</v>
      </c>
      <c r="M503" s="25">
        <v>990</v>
      </c>
      <c r="N503" s="21">
        <v>0</v>
      </c>
      <c r="O503" s="21">
        <v>0</v>
      </c>
      <c r="P503" s="17"/>
      <c r="Q503" s="14">
        <v>0</v>
      </c>
      <c r="R503" s="14" t="s">
        <v>339</v>
      </c>
      <c r="S503" s="14"/>
      <c r="T503" s="14"/>
      <c r="U503" s="21"/>
      <c r="V503" s="21">
        <f>IF(U503="",0,VLOOKUP(U503,Dropdown_Lists!$B$2:$C$31,2,FALSE))</f>
        <v>0</v>
      </c>
      <c r="W503" s="21" t="str">
        <f>IF(U503="","",VLOOKUP(U503,Dropdown_Lists!$B$2:$D$31,3,FALSE))</f>
        <v/>
      </c>
      <c r="X503" s="21" t="s">
        <v>44</v>
      </c>
      <c r="Y503" s="21"/>
      <c r="Z503" s="21" t="str">
        <f>IF(U503="Vacant","Vacant","")</f>
        <v/>
      </c>
      <c r="AA503" s="21"/>
      <c r="AB503" s="21" t="str">
        <f t="shared" si="32"/>
        <v/>
      </c>
      <c r="AC503" s="21"/>
      <c r="AD503" s="21"/>
      <c r="AE503" s="21" t="str">
        <f>IF(U503="Vacant","","")</f>
        <v/>
      </c>
      <c r="AF503" s="21" t="str">
        <f>IF(U503="Vacant","No","")</f>
        <v/>
      </c>
      <c r="AG503" s="21" t="str">
        <f>IF(U503="Vacant","6 N/A","")</f>
        <v/>
      </c>
      <c r="AH503" t="s">
        <v>1628</v>
      </c>
      <c r="AI503" t="s">
        <v>1629</v>
      </c>
      <c r="AJ503" t="s">
        <v>97</v>
      </c>
      <c r="AK503" t="s">
        <v>58</v>
      </c>
      <c r="AL503" t="s">
        <v>44</v>
      </c>
    </row>
    <row r="504" spans="1:38" x14ac:dyDescent="0.35">
      <c r="A504" s="14" t="s">
        <v>925</v>
      </c>
      <c r="B504" s="14">
        <v>1900</v>
      </c>
      <c r="C504" s="14" t="s">
        <v>1630</v>
      </c>
      <c r="D504" s="22" t="s">
        <v>1631</v>
      </c>
      <c r="E504" s="14">
        <v>1990</v>
      </c>
      <c r="F504" s="23">
        <v>2577100</v>
      </c>
      <c r="G504" s="17">
        <v>40921</v>
      </c>
      <c r="H504" s="26">
        <v>1</v>
      </c>
      <c r="I504" s="19">
        <v>14.1</v>
      </c>
      <c r="J504" s="25">
        <v>3593</v>
      </c>
      <c r="K504" s="14">
        <v>42</v>
      </c>
      <c r="L504" s="14">
        <v>30</v>
      </c>
      <c r="M504" s="25">
        <v>2974</v>
      </c>
      <c r="N504" s="21">
        <v>0</v>
      </c>
      <c r="O504" s="21">
        <v>0</v>
      </c>
      <c r="P504" s="17"/>
      <c r="Q504" s="14">
        <v>0</v>
      </c>
      <c r="R504" s="14" t="s">
        <v>339</v>
      </c>
      <c r="S504" s="14"/>
      <c r="T504" s="14"/>
      <c r="U504" s="21" t="s">
        <v>111</v>
      </c>
      <c r="V504" s="21">
        <f>IF(U504="",0,VLOOKUP(U504,Dropdown_Lists!$B$2:$C$31,2,FALSE))</f>
        <v>16</v>
      </c>
      <c r="W504" s="21" t="str">
        <f>IF(U504="","",VLOOKUP(U504,Dropdown_Lists!$B$2:$D$31,3,FALSE))</f>
        <v>Financial Services</v>
      </c>
      <c r="X504" s="21" t="s">
        <v>44</v>
      </c>
      <c r="Y504" s="21"/>
      <c r="Z504" s="21" t="s">
        <v>112</v>
      </c>
      <c r="AA504" s="21" t="s">
        <v>44</v>
      </c>
      <c r="AB504" s="21" t="str">
        <f t="shared" si="32"/>
        <v/>
      </c>
      <c r="AC504" s="21">
        <v>4</v>
      </c>
      <c r="AD504" s="21">
        <v>4</v>
      </c>
      <c r="AE504" s="21">
        <v>2</v>
      </c>
      <c r="AF504" s="21" t="s">
        <v>44</v>
      </c>
      <c r="AG504" s="21">
        <v>3</v>
      </c>
      <c r="AH504" t="s">
        <v>1632</v>
      </c>
      <c r="AI504" t="s">
        <v>46</v>
      </c>
      <c r="AJ504" t="s">
        <v>1633</v>
      </c>
      <c r="AK504" t="s">
        <v>44</v>
      </c>
      <c r="AL504" t="s">
        <v>58</v>
      </c>
    </row>
    <row r="505" spans="1:38" x14ac:dyDescent="0.35">
      <c r="A505" s="14" t="s">
        <v>925</v>
      </c>
      <c r="B505" s="14">
        <v>1900</v>
      </c>
      <c r="C505" s="14" t="s">
        <v>1634</v>
      </c>
      <c r="D505" s="22" t="s">
        <v>1635</v>
      </c>
      <c r="E505" s="14">
        <v>1915</v>
      </c>
      <c r="F505" s="23">
        <v>409100</v>
      </c>
      <c r="G505" s="17">
        <v>43000</v>
      </c>
      <c r="H505" s="26">
        <v>200000</v>
      </c>
      <c r="I505" s="19">
        <v>8.4</v>
      </c>
      <c r="J505" s="25">
        <v>769</v>
      </c>
      <c r="K505" s="14">
        <v>16</v>
      </c>
      <c r="L505" s="14">
        <v>31</v>
      </c>
      <c r="M505" s="25">
        <v>722</v>
      </c>
      <c r="N505" s="21">
        <v>0</v>
      </c>
      <c r="O505" s="21">
        <v>0</v>
      </c>
      <c r="P505" s="17"/>
      <c r="Q505" s="14">
        <v>2</v>
      </c>
      <c r="R505" s="14" t="s">
        <v>339</v>
      </c>
      <c r="S505" s="14"/>
      <c r="T505" s="14"/>
      <c r="U505" s="21" t="s">
        <v>106</v>
      </c>
      <c r="V505" s="21">
        <f>IF(U505="",0,VLOOKUP(U505,Dropdown_Lists!$B$2:$C$31,2,FALSE))</f>
        <v>15</v>
      </c>
      <c r="W505" s="21" t="str">
        <f>IF(U505="","",VLOOKUP(U505,Dropdown_Lists!$B$2:$D$31,3,FALSE))</f>
        <v>Food &amp; Drink</v>
      </c>
      <c r="X505" s="21" t="s">
        <v>44</v>
      </c>
      <c r="Y505" s="21"/>
      <c r="Z505" s="21" t="s">
        <v>332</v>
      </c>
      <c r="AA505" s="21" t="s">
        <v>44</v>
      </c>
      <c r="AB505" s="21" t="str">
        <f t="shared" si="32"/>
        <v/>
      </c>
      <c r="AC505" s="21">
        <v>4</v>
      </c>
      <c r="AD505" s="21">
        <v>4</v>
      </c>
      <c r="AE505" s="21">
        <v>2</v>
      </c>
      <c r="AF505" s="21" t="s">
        <v>44</v>
      </c>
      <c r="AG505" s="21">
        <v>4</v>
      </c>
      <c r="AH505" t="s">
        <v>1636</v>
      </c>
      <c r="AI505" t="s">
        <v>374</v>
      </c>
      <c r="AJ505" t="s">
        <v>57</v>
      </c>
      <c r="AK505" t="s">
        <v>58</v>
      </c>
      <c r="AL505" t="s">
        <v>44</v>
      </c>
    </row>
    <row r="506" spans="1:38" s="12" customFormat="1" x14ac:dyDescent="0.35">
      <c r="A506" s="14" t="s">
        <v>925</v>
      </c>
      <c r="B506" s="14">
        <v>1900</v>
      </c>
      <c r="C506" s="14" t="s">
        <v>1637</v>
      </c>
      <c r="D506" s="22" t="s">
        <v>1638</v>
      </c>
      <c r="E506" s="14">
        <v>1915</v>
      </c>
      <c r="F506" s="23">
        <v>668200</v>
      </c>
      <c r="G506" s="17">
        <v>39352</v>
      </c>
      <c r="H506" s="26">
        <v>390000</v>
      </c>
      <c r="I506" s="19">
        <v>18.399999999999999</v>
      </c>
      <c r="J506" s="25">
        <v>1492</v>
      </c>
      <c r="K506" s="14">
        <v>16</v>
      </c>
      <c r="L506" s="14">
        <v>33</v>
      </c>
      <c r="M506" s="25">
        <v>1086</v>
      </c>
      <c r="N506" s="21">
        <v>0</v>
      </c>
      <c r="O506" s="21">
        <v>0</v>
      </c>
      <c r="P506" s="17"/>
      <c r="Q506" s="14">
        <v>8</v>
      </c>
      <c r="R506" s="14" t="s">
        <v>339</v>
      </c>
      <c r="S506" s="14"/>
      <c r="T506" s="14"/>
      <c r="U506" s="21" t="s">
        <v>106</v>
      </c>
      <c r="V506" s="21">
        <f>IF(U506="",0,VLOOKUP(U506,Dropdown_Lists!$B$2:$C$31,2,FALSE))</f>
        <v>15</v>
      </c>
      <c r="W506" s="21" t="str">
        <f>IF(U506="","",VLOOKUP(U506,Dropdown_Lists!$B$2:$D$31,3,FALSE))</f>
        <v>Food &amp; Drink</v>
      </c>
      <c r="X506" s="21" t="s">
        <v>44</v>
      </c>
      <c r="Y506" s="21"/>
      <c r="Z506" s="21" t="s">
        <v>54</v>
      </c>
      <c r="AA506" s="21" t="s">
        <v>44</v>
      </c>
      <c r="AB506" s="21" t="str">
        <f t="shared" si="32"/>
        <v/>
      </c>
      <c r="AC506" s="21">
        <v>5</v>
      </c>
      <c r="AD506" s="21">
        <v>5</v>
      </c>
      <c r="AE506" s="21">
        <v>3</v>
      </c>
      <c r="AF506" s="21" t="s">
        <v>44</v>
      </c>
      <c r="AG506" s="21">
        <v>4</v>
      </c>
      <c r="AH506" t="s">
        <v>1492</v>
      </c>
      <c r="AI506" t="s">
        <v>46</v>
      </c>
      <c r="AJ506" t="s">
        <v>97</v>
      </c>
      <c r="AK506" t="s">
        <v>44</v>
      </c>
      <c r="AL506" t="s">
        <v>44</v>
      </c>
    </row>
    <row r="507" spans="1:38" x14ac:dyDescent="0.35">
      <c r="A507" s="14" t="s">
        <v>925</v>
      </c>
      <c r="B507" s="14">
        <v>1900</v>
      </c>
      <c r="C507" s="27" t="s">
        <v>1639</v>
      </c>
      <c r="D507" s="28" t="s">
        <v>1640</v>
      </c>
      <c r="E507" s="14">
        <v>1915</v>
      </c>
      <c r="F507" s="23">
        <v>453800</v>
      </c>
      <c r="G507" s="17">
        <v>43031</v>
      </c>
      <c r="H507" s="26">
        <v>320000</v>
      </c>
      <c r="I507" s="19">
        <v>8.4</v>
      </c>
      <c r="J507" s="25">
        <v>954</v>
      </c>
      <c r="K507" s="14">
        <v>16</v>
      </c>
      <c r="L507" s="14">
        <v>31</v>
      </c>
      <c r="M507" s="25">
        <v>691</v>
      </c>
      <c r="N507" s="21">
        <v>0</v>
      </c>
      <c r="O507" s="21">
        <v>0</v>
      </c>
      <c r="P507" s="17"/>
      <c r="Q507" s="14">
        <v>7</v>
      </c>
      <c r="R507" s="14" t="s">
        <v>339</v>
      </c>
      <c r="S507" s="14"/>
      <c r="T507" s="14"/>
      <c r="U507" s="21"/>
      <c r="V507" s="21">
        <f>IF(U507="",0,VLOOKUP(U507,Dropdown_Lists!$B$2:$C$31,2,FALSE))</f>
        <v>0</v>
      </c>
      <c r="W507" s="21" t="str">
        <f>IF(U507="","",VLOOKUP(U507,Dropdown_Lists!$B$2:$D$31,3,FALSE))</f>
        <v/>
      </c>
      <c r="X507" s="21" t="s">
        <v>44</v>
      </c>
      <c r="Y507" s="21"/>
      <c r="Z507" s="21" t="str">
        <f>IF(U507="Vacant","Vacant","")</f>
        <v/>
      </c>
      <c r="AA507" s="21"/>
      <c r="AB507" s="21" t="str">
        <f t="shared" si="32"/>
        <v/>
      </c>
      <c r="AC507" s="21"/>
      <c r="AD507" s="21"/>
      <c r="AE507" s="21" t="str">
        <f>IF(U507="Vacant","","")</f>
        <v/>
      </c>
      <c r="AF507" s="21" t="str">
        <f>IF(U507="Vacant","No","")</f>
        <v/>
      </c>
      <c r="AG507" s="21" t="str">
        <f>IF(U507="Vacant","6 N/A","")</f>
        <v/>
      </c>
      <c r="AH507" t="s">
        <v>1197</v>
      </c>
      <c r="AI507" t="s">
        <v>730</v>
      </c>
      <c r="AJ507" t="s">
        <v>97</v>
      </c>
      <c r="AK507" t="s">
        <v>58</v>
      </c>
      <c r="AL507" t="s">
        <v>58</v>
      </c>
    </row>
    <row r="508" spans="1:38" x14ac:dyDescent="0.35">
      <c r="A508" s="14" t="s">
        <v>925</v>
      </c>
      <c r="B508" s="14">
        <v>1900</v>
      </c>
      <c r="C508" s="27" t="s">
        <v>1641</v>
      </c>
      <c r="D508" s="28" t="s">
        <v>1642</v>
      </c>
      <c r="E508" s="14">
        <v>1915</v>
      </c>
      <c r="F508" s="23">
        <v>159100</v>
      </c>
      <c r="G508" s="17">
        <v>44431</v>
      </c>
      <c r="H508" s="26">
        <v>590000</v>
      </c>
      <c r="I508" s="19">
        <v>4.5</v>
      </c>
      <c r="J508" s="25">
        <v>887</v>
      </c>
      <c r="K508" s="14">
        <v>16</v>
      </c>
      <c r="L508" s="14">
        <v>30</v>
      </c>
      <c r="M508" s="25">
        <v>709</v>
      </c>
      <c r="N508" s="21">
        <v>0</v>
      </c>
      <c r="O508" s="21">
        <v>0</v>
      </c>
      <c r="P508" s="17"/>
      <c r="Q508" s="14">
        <v>0</v>
      </c>
      <c r="R508" s="14" t="s">
        <v>339</v>
      </c>
      <c r="S508" s="14"/>
      <c r="T508" s="14"/>
      <c r="U508" s="21"/>
      <c r="V508" s="21">
        <f>IF(U508="",0,VLOOKUP(U508,Dropdown_Lists!$B$2:$C$31,2,FALSE))</f>
        <v>0</v>
      </c>
      <c r="W508" s="21" t="str">
        <f>IF(U508="","",VLOOKUP(U508,Dropdown_Lists!$B$2:$D$31,3,FALSE))</f>
        <v/>
      </c>
      <c r="X508" s="21" t="s">
        <v>44</v>
      </c>
      <c r="Y508" s="21"/>
      <c r="Z508" s="21" t="str">
        <f>IF(U508="Vacant","Vacant","")</f>
        <v/>
      </c>
      <c r="AA508" s="21"/>
      <c r="AB508" s="21" t="str">
        <f t="shared" si="32"/>
        <v/>
      </c>
      <c r="AC508" s="21"/>
      <c r="AD508" s="21"/>
      <c r="AE508" s="21" t="str">
        <f>IF(U508="Vacant","","")</f>
        <v/>
      </c>
      <c r="AF508" s="21" t="str">
        <f>IF(U508="Vacant","No","")</f>
        <v/>
      </c>
      <c r="AG508" s="21" t="str">
        <f>IF(U508="Vacant","6 N/A","")</f>
        <v/>
      </c>
      <c r="AH508" t="s">
        <v>1643</v>
      </c>
      <c r="AI508" t="s">
        <v>46</v>
      </c>
      <c r="AJ508" t="s">
        <v>287</v>
      </c>
      <c r="AK508" t="s">
        <v>44</v>
      </c>
      <c r="AL508" t="s">
        <v>58</v>
      </c>
    </row>
    <row r="509" spans="1:38" x14ac:dyDescent="0.35">
      <c r="A509" s="14" t="s">
        <v>925</v>
      </c>
      <c r="B509" s="14">
        <v>1900</v>
      </c>
      <c r="C509" s="14" t="s">
        <v>1644</v>
      </c>
      <c r="D509" s="22" t="s">
        <v>1645</v>
      </c>
      <c r="E509" s="14">
        <v>1915</v>
      </c>
      <c r="F509" s="23">
        <v>168100</v>
      </c>
      <c r="G509" s="17">
        <v>44431</v>
      </c>
      <c r="H509" s="26">
        <v>590000</v>
      </c>
      <c r="I509" s="19">
        <v>4.5</v>
      </c>
      <c r="J509" s="25">
        <v>1036</v>
      </c>
      <c r="K509" s="14">
        <v>16</v>
      </c>
      <c r="L509" s="14">
        <v>21</v>
      </c>
      <c r="M509" s="25">
        <v>824</v>
      </c>
      <c r="N509" s="21">
        <v>0</v>
      </c>
      <c r="O509" s="21">
        <v>0</v>
      </c>
      <c r="P509" s="17"/>
      <c r="Q509" s="14">
        <v>2</v>
      </c>
      <c r="R509" s="14" t="s">
        <v>339</v>
      </c>
      <c r="S509" s="14"/>
      <c r="T509" s="14"/>
      <c r="U509" s="21"/>
      <c r="V509" s="21">
        <f>IF(U509="",0,VLOOKUP(U509,Dropdown_Lists!$B$2:$C$31,2,FALSE))</f>
        <v>0</v>
      </c>
      <c r="W509" s="21" t="str">
        <f>IF(U509="","",VLOOKUP(U509,Dropdown_Lists!$B$2:$D$31,3,FALSE))</f>
        <v/>
      </c>
      <c r="X509" s="21" t="s">
        <v>44</v>
      </c>
      <c r="Y509" s="21"/>
      <c r="Z509" s="21" t="str">
        <f>IF(U509="Vacant","Vacant","")</f>
        <v/>
      </c>
      <c r="AA509" s="21"/>
      <c r="AB509" s="21" t="str">
        <f t="shared" si="32"/>
        <v/>
      </c>
      <c r="AC509" s="21"/>
      <c r="AD509" s="21"/>
      <c r="AE509" s="21" t="str">
        <f>IF(U509="Vacant","","")</f>
        <v/>
      </c>
      <c r="AF509" s="21" t="str">
        <f>IF(U509="Vacant","No","")</f>
        <v/>
      </c>
      <c r="AG509" s="21" t="str">
        <f>IF(U509="Vacant","6 N/A","")</f>
        <v/>
      </c>
      <c r="AH509" t="s">
        <v>1643</v>
      </c>
      <c r="AI509" t="s">
        <v>46</v>
      </c>
      <c r="AJ509" t="s">
        <v>639</v>
      </c>
      <c r="AK509" t="s">
        <v>44</v>
      </c>
      <c r="AL509" t="s">
        <v>58</v>
      </c>
    </row>
    <row r="510" spans="1:38" s="12" customFormat="1" x14ac:dyDescent="0.35">
      <c r="A510" s="14" t="s">
        <v>925</v>
      </c>
      <c r="B510" s="14">
        <v>1900</v>
      </c>
      <c r="C510" s="14" t="s">
        <v>1646</v>
      </c>
      <c r="D510" s="22" t="s">
        <v>1647</v>
      </c>
      <c r="E510" s="14">
        <v>1915</v>
      </c>
      <c r="F510" s="23">
        <v>374000</v>
      </c>
      <c r="G510" s="17">
        <v>44560</v>
      </c>
      <c r="H510" s="26">
        <v>462500</v>
      </c>
      <c r="I510" s="19">
        <v>4.2</v>
      </c>
      <c r="J510" s="25">
        <v>1082</v>
      </c>
      <c r="K510" s="14">
        <v>16</v>
      </c>
      <c r="L510" s="14">
        <v>21</v>
      </c>
      <c r="M510" s="25">
        <v>1003</v>
      </c>
      <c r="N510" s="21">
        <v>12</v>
      </c>
      <c r="O510" s="21">
        <v>0</v>
      </c>
      <c r="P510" s="17">
        <v>45365</v>
      </c>
      <c r="Q510" s="14">
        <v>4</v>
      </c>
      <c r="R510" s="14" t="s">
        <v>339</v>
      </c>
      <c r="S510" s="14"/>
      <c r="T510" s="14"/>
      <c r="U510" s="21" t="s">
        <v>183</v>
      </c>
      <c r="V510" s="21">
        <f>IF(U510="",0,VLOOKUP(U510,Dropdown_Lists!$B$2:$C$31,2,FALSE))</f>
        <v>20</v>
      </c>
      <c r="W510" s="21" t="str">
        <f>IF(U510="","",VLOOKUP(U510,Dropdown_Lists!$B$2:$D$31,3,FALSE))</f>
        <v>Food &amp; Drink</v>
      </c>
      <c r="X510" s="21" t="s">
        <v>44</v>
      </c>
      <c r="Y510" s="21"/>
      <c r="Z510" s="21" t="s">
        <v>54</v>
      </c>
      <c r="AA510" s="21" t="s">
        <v>44</v>
      </c>
      <c r="AB510" s="21" t="str">
        <f t="shared" si="32"/>
        <v/>
      </c>
      <c r="AC510" s="21">
        <v>2</v>
      </c>
      <c r="AD510" s="21">
        <v>4</v>
      </c>
      <c r="AE510" s="21">
        <v>2</v>
      </c>
      <c r="AF510" s="21" t="s">
        <v>44</v>
      </c>
      <c r="AG510" s="21">
        <v>3</v>
      </c>
      <c r="AH510" t="s">
        <v>1648</v>
      </c>
      <c r="AI510" t="s">
        <v>46</v>
      </c>
      <c r="AJ510" t="s">
        <v>252</v>
      </c>
      <c r="AK510" t="s">
        <v>44</v>
      </c>
      <c r="AL510" t="s">
        <v>58</v>
      </c>
    </row>
    <row r="511" spans="1:38" x14ac:dyDescent="0.35">
      <c r="A511" s="14" t="s">
        <v>925</v>
      </c>
      <c r="B511" s="14">
        <v>1900</v>
      </c>
      <c r="C511" s="14" t="s">
        <v>1649</v>
      </c>
      <c r="D511" s="22" t="s">
        <v>1650</v>
      </c>
      <c r="E511" s="14">
        <v>1910</v>
      </c>
      <c r="F511" s="23">
        <v>1355000</v>
      </c>
      <c r="G511" s="17">
        <v>43643</v>
      </c>
      <c r="H511" s="26">
        <v>1600000</v>
      </c>
      <c r="I511" s="19">
        <v>6.7</v>
      </c>
      <c r="J511" s="25">
        <v>4870</v>
      </c>
      <c r="K511" s="14">
        <v>64</v>
      </c>
      <c r="L511" s="14">
        <v>29</v>
      </c>
      <c r="M511" s="25">
        <v>4665</v>
      </c>
      <c r="N511" s="21">
        <v>17</v>
      </c>
      <c r="O511" s="21">
        <v>0</v>
      </c>
      <c r="P511" s="17">
        <v>42151</v>
      </c>
      <c r="Q511" s="14">
        <v>7</v>
      </c>
      <c r="R511" s="14" t="s">
        <v>339</v>
      </c>
      <c r="S511" s="14"/>
      <c r="T511" s="14"/>
      <c r="U511" s="21" t="s">
        <v>179</v>
      </c>
      <c r="V511" s="21">
        <f>IF(U511="",0,VLOOKUP(U511,Dropdown_Lists!$B$2:$C$31,2,FALSE))</f>
        <v>22</v>
      </c>
      <c r="W511" s="21" t="str">
        <f>IF(U511="","",VLOOKUP(U511,Dropdown_Lists!$B$2:$D$31,3,FALSE))</f>
        <v>Arts &amp; Culture</v>
      </c>
      <c r="X511" s="21" t="s">
        <v>44</v>
      </c>
      <c r="Y511" s="21"/>
      <c r="Z511" s="21" t="s">
        <v>131</v>
      </c>
      <c r="AA511" s="21" t="s">
        <v>44</v>
      </c>
      <c r="AB511" s="21" t="str">
        <f t="shared" si="32"/>
        <v/>
      </c>
      <c r="AC511" s="21">
        <v>5</v>
      </c>
      <c r="AD511" s="21">
        <v>5</v>
      </c>
      <c r="AE511" s="21">
        <v>3</v>
      </c>
      <c r="AF511" s="21" t="s">
        <v>44</v>
      </c>
      <c r="AG511" s="21">
        <v>4</v>
      </c>
      <c r="AH511" t="s">
        <v>1651</v>
      </c>
      <c r="AI511" t="s">
        <v>46</v>
      </c>
      <c r="AJ511" t="s">
        <v>103</v>
      </c>
      <c r="AK511" t="s">
        <v>44</v>
      </c>
      <c r="AL511" t="s">
        <v>44</v>
      </c>
    </row>
    <row r="512" spans="1:38" x14ac:dyDescent="0.35">
      <c r="A512" s="14" t="s">
        <v>925</v>
      </c>
      <c r="B512" s="14">
        <v>1900</v>
      </c>
      <c r="C512" s="14" t="s">
        <v>1652</v>
      </c>
      <c r="D512" s="22" t="s">
        <v>1653</v>
      </c>
      <c r="E512" s="14">
        <v>1915</v>
      </c>
      <c r="F512" s="23">
        <v>516000</v>
      </c>
      <c r="G512" s="17">
        <v>38161</v>
      </c>
      <c r="H512" s="26">
        <v>199000</v>
      </c>
      <c r="I512" s="19">
        <v>21.7</v>
      </c>
      <c r="J512" s="25">
        <v>1414</v>
      </c>
      <c r="K512" s="14">
        <v>16</v>
      </c>
      <c r="L512" s="14">
        <v>0</v>
      </c>
      <c r="M512" s="25">
        <v>0</v>
      </c>
      <c r="N512" s="21">
        <v>1</v>
      </c>
      <c r="O512" s="21">
        <v>0</v>
      </c>
      <c r="P512" s="17">
        <v>40834</v>
      </c>
      <c r="Q512" s="14">
        <v>1</v>
      </c>
      <c r="R512" s="14" t="s">
        <v>339</v>
      </c>
      <c r="S512" s="14"/>
      <c r="T512" s="14"/>
      <c r="U512" s="21" t="s">
        <v>106</v>
      </c>
      <c r="V512" s="21">
        <f>IF(U512="",0,VLOOKUP(U512,Dropdown_Lists!$B$2:$C$31,2,FALSE))</f>
        <v>15</v>
      </c>
      <c r="W512" s="21" t="str">
        <f>IF(U512="","",VLOOKUP(U512,Dropdown_Lists!$B$2:$D$31,3,FALSE))</f>
        <v>Food &amp; Drink</v>
      </c>
      <c r="X512" s="21" t="s">
        <v>44</v>
      </c>
      <c r="Y512" s="21"/>
      <c r="Z512" s="21" t="s">
        <v>54</v>
      </c>
      <c r="AA512" s="21" t="s">
        <v>44</v>
      </c>
      <c r="AB512" s="21" t="str">
        <f t="shared" si="32"/>
        <v/>
      </c>
      <c r="AC512" s="21">
        <v>5</v>
      </c>
      <c r="AD512" s="21">
        <v>5</v>
      </c>
      <c r="AE512" s="21">
        <v>3</v>
      </c>
      <c r="AF512" s="21" t="s">
        <v>58</v>
      </c>
      <c r="AG512" s="21">
        <v>4</v>
      </c>
      <c r="AH512" t="s">
        <v>1654</v>
      </c>
      <c r="AI512" t="s">
        <v>46</v>
      </c>
      <c r="AJ512" t="s">
        <v>252</v>
      </c>
      <c r="AK512" t="s">
        <v>44</v>
      </c>
      <c r="AL512" t="s">
        <v>44</v>
      </c>
    </row>
    <row r="513" spans="1:38" x14ac:dyDescent="0.35">
      <c r="A513" s="14" t="s">
        <v>925</v>
      </c>
      <c r="B513" s="14">
        <v>1900</v>
      </c>
      <c r="C513" s="14" t="s">
        <v>1655</v>
      </c>
      <c r="D513" s="22" t="s">
        <v>1656</v>
      </c>
      <c r="E513" s="14">
        <v>1915</v>
      </c>
      <c r="F513" s="23">
        <v>147500</v>
      </c>
      <c r="G513" s="17">
        <v>38236</v>
      </c>
      <c r="H513" s="26">
        <v>87500</v>
      </c>
      <c r="I513" s="19">
        <v>21.5</v>
      </c>
      <c r="J513" s="25">
        <v>1358</v>
      </c>
      <c r="K513" s="14">
        <v>16</v>
      </c>
      <c r="L513" s="14">
        <v>24</v>
      </c>
      <c r="M513" s="25">
        <v>2550</v>
      </c>
      <c r="N513" s="21">
        <v>0</v>
      </c>
      <c r="O513" s="21">
        <v>0</v>
      </c>
      <c r="P513" s="17"/>
      <c r="Q513" s="14">
        <v>1</v>
      </c>
      <c r="R513" s="14" t="s">
        <v>339</v>
      </c>
      <c r="S513" s="14"/>
      <c r="T513" s="14"/>
      <c r="U513" s="21"/>
      <c r="V513" s="21">
        <f>IF(U513="",0,VLOOKUP(U513,Dropdown_Lists!$B$2:$C$31,2,FALSE))</f>
        <v>0</v>
      </c>
      <c r="W513" s="21" t="str">
        <f>IF(U513="","",VLOOKUP(U513,Dropdown_Lists!$B$2:$D$31,3,FALSE))</f>
        <v/>
      </c>
      <c r="X513" s="21" t="s">
        <v>44</v>
      </c>
      <c r="Y513" s="21"/>
      <c r="Z513" s="21" t="str">
        <f>IF(U513="Vacant","Vacant","")</f>
        <v/>
      </c>
      <c r="AA513" s="21"/>
      <c r="AB513" s="21" t="str">
        <f t="shared" si="32"/>
        <v/>
      </c>
      <c r="AC513" s="21"/>
      <c r="AD513" s="21"/>
      <c r="AE513" s="21" t="str">
        <f>IF(U513="Vacant","","")</f>
        <v/>
      </c>
      <c r="AF513" s="21" t="str">
        <f>IF(U513="Vacant","No","")</f>
        <v/>
      </c>
      <c r="AG513" s="21" t="str">
        <f>IF(U513="Vacant","6 N/A","")</f>
        <v/>
      </c>
      <c r="AH513" t="s">
        <v>1654</v>
      </c>
      <c r="AI513" t="s">
        <v>46</v>
      </c>
      <c r="AJ513" t="s">
        <v>1657</v>
      </c>
      <c r="AK513" t="s">
        <v>44</v>
      </c>
      <c r="AL513" t="s">
        <v>44</v>
      </c>
    </row>
    <row r="514" spans="1:38" x14ac:dyDescent="0.35">
      <c r="A514" s="14" t="s">
        <v>925</v>
      </c>
      <c r="B514" s="14">
        <v>1900</v>
      </c>
      <c r="C514" s="14" t="s">
        <v>1658</v>
      </c>
      <c r="D514" s="22" t="s">
        <v>1659</v>
      </c>
      <c r="E514" s="14">
        <v>1900</v>
      </c>
      <c r="F514" s="23">
        <v>102200</v>
      </c>
      <c r="G514" s="17">
        <v>41263</v>
      </c>
      <c r="H514" s="26">
        <v>1</v>
      </c>
      <c r="I514" s="19">
        <v>13.2</v>
      </c>
      <c r="J514" s="25">
        <v>1481</v>
      </c>
      <c r="K514" s="14">
        <v>16</v>
      </c>
      <c r="L514" s="14">
        <v>0</v>
      </c>
      <c r="M514" s="25">
        <v>0</v>
      </c>
      <c r="N514" s="21">
        <v>0</v>
      </c>
      <c r="O514" s="21">
        <v>0</v>
      </c>
      <c r="P514" s="17"/>
      <c r="Q514" s="14">
        <v>0</v>
      </c>
      <c r="R514" s="14" t="s">
        <v>339</v>
      </c>
      <c r="S514" s="14"/>
      <c r="T514" s="14"/>
      <c r="U514" s="21"/>
      <c r="V514" s="21">
        <f>IF(U514="",0,VLOOKUP(U514,Dropdown_Lists!$B$2:$C$31,2,FALSE))</f>
        <v>0</v>
      </c>
      <c r="W514" s="21" t="str">
        <f>IF(U514="","",VLOOKUP(U514,Dropdown_Lists!$B$2:$D$31,3,FALSE))</f>
        <v/>
      </c>
      <c r="X514" s="21" t="s">
        <v>44</v>
      </c>
      <c r="Y514" s="21"/>
      <c r="Z514" s="21" t="str">
        <f>IF(U514="Vacant","Vacant","")</f>
        <v/>
      </c>
      <c r="AA514" s="21"/>
      <c r="AB514" s="21" t="str">
        <f t="shared" si="32"/>
        <v/>
      </c>
      <c r="AC514" s="21"/>
      <c r="AD514" s="21"/>
      <c r="AE514" s="21" t="str">
        <f>IF(U514="Vacant","","")</f>
        <v/>
      </c>
      <c r="AF514" s="21" t="str">
        <f>IF(U514="Vacant","No","")</f>
        <v/>
      </c>
      <c r="AG514" s="21" t="str">
        <f>IF(U514="Vacant","6 N/A","")</f>
        <v/>
      </c>
      <c r="AH514" t="s">
        <v>1654</v>
      </c>
      <c r="AI514" t="s">
        <v>46</v>
      </c>
      <c r="AJ514" t="s">
        <v>108</v>
      </c>
      <c r="AK514" t="s">
        <v>44</v>
      </c>
      <c r="AL514" t="s">
        <v>44</v>
      </c>
    </row>
    <row r="515" spans="1:38" x14ac:dyDescent="0.35">
      <c r="A515" s="14" t="s">
        <v>925</v>
      </c>
      <c r="B515" s="14">
        <v>1900</v>
      </c>
      <c r="C515" s="14" t="s">
        <v>1660</v>
      </c>
      <c r="D515" s="22" t="s">
        <v>1661</v>
      </c>
      <c r="E515" s="14">
        <v>1900</v>
      </c>
      <c r="F515" s="23">
        <v>118500</v>
      </c>
      <c r="G515" s="17">
        <v>41263</v>
      </c>
      <c r="H515" s="26">
        <v>1</v>
      </c>
      <c r="I515" s="19">
        <v>13.2</v>
      </c>
      <c r="J515" s="25">
        <v>1671</v>
      </c>
      <c r="K515" s="14">
        <v>17</v>
      </c>
      <c r="L515" s="14">
        <v>10</v>
      </c>
      <c r="M515" s="25">
        <v>278</v>
      </c>
      <c r="N515" s="21">
        <v>0</v>
      </c>
      <c r="O515" s="21">
        <v>0</v>
      </c>
      <c r="P515" s="17"/>
      <c r="Q515" s="14">
        <v>0</v>
      </c>
      <c r="R515" s="14" t="s">
        <v>339</v>
      </c>
      <c r="S515" s="14"/>
      <c r="T515" s="14"/>
      <c r="U515" s="21"/>
      <c r="V515" s="21">
        <f>IF(U515="",0,VLOOKUP(U515,Dropdown_Lists!$B$2:$C$31,2,FALSE))</f>
        <v>0</v>
      </c>
      <c r="W515" s="21" t="str">
        <f>IF(U515="","",VLOOKUP(U515,Dropdown_Lists!$B$2:$D$31,3,FALSE))</f>
        <v/>
      </c>
      <c r="X515" s="21" t="s">
        <v>44</v>
      </c>
      <c r="Y515" s="21"/>
      <c r="Z515" s="21" t="str">
        <f>IF(U515="Vacant","Vacant","")</f>
        <v/>
      </c>
      <c r="AA515" s="21"/>
      <c r="AB515" s="21" t="str">
        <f t="shared" si="32"/>
        <v/>
      </c>
      <c r="AC515" s="21"/>
      <c r="AD515" s="21"/>
      <c r="AE515" s="21" t="str">
        <f>IF(U515="Vacant","","")</f>
        <v/>
      </c>
      <c r="AF515" s="21" t="str">
        <f>IF(U515="Vacant","No","")</f>
        <v/>
      </c>
      <c r="AG515" s="21" t="str">
        <f>IF(U515="Vacant","6 N/A","")</f>
        <v/>
      </c>
      <c r="AH515" t="s">
        <v>1654</v>
      </c>
      <c r="AI515" t="s">
        <v>46</v>
      </c>
      <c r="AJ515" t="s">
        <v>108</v>
      </c>
      <c r="AK515" t="s">
        <v>44</v>
      </c>
      <c r="AL515" t="s">
        <v>44</v>
      </c>
    </row>
    <row r="516" spans="1:38" x14ac:dyDescent="0.35">
      <c r="A516" s="14" t="s">
        <v>925</v>
      </c>
      <c r="B516" s="14">
        <v>1900</v>
      </c>
      <c r="C516" s="14" t="s">
        <v>1662</v>
      </c>
      <c r="D516" s="22" t="s">
        <v>1663</v>
      </c>
      <c r="E516" s="14">
        <v>1915</v>
      </c>
      <c r="F516" s="23">
        <v>166100</v>
      </c>
      <c r="G516" s="17">
        <v>42833</v>
      </c>
      <c r="H516" s="26">
        <v>1</v>
      </c>
      <c r="I516" s="19">
        <v>8.9</v>
      </c>
      <c r="J516" s="25">
        <v>390</v>
      </c>
      <c r="K516" s="14">
        <v>21</v>
      </c>
      <c r="L516" s="14">
        <v>28</v>
      </c>
      <c r="M516" s="25">
        <v>779</v>
      </c>
      <c r="N516" s="21">
        <v>2</v>
      </c>
      <c r="O516" s="21">
        <v>1</v>
      </c>
      <c r="P516" s="17">
        <v>45979</v>
      </c>
      <c r="Q516" s="14">
        <v>0</v>
      </c>
      <c r="R516" s="14" t="s">
        <v>339</v>
      </c>
      <c r="S516" s="14"/>
      <c r="T516" s="14"/>
      <c r="U516" s="21" t="s">
        <v>25</v>
      </c>
      <c r="V516" s="21">
        <f>IF(U516="",0,VLOOKUP(U516,Dropdown_Lists!$B$2:$C$31,2,FALSE))</f>
        <v>0</v>
      </c>
      <c r="W516" s="21" t="str">
        <f>IF(U516="","",VLOOKUP(U516,Dropdown_Lists!$B$2:$D$31,3,FALSE))</f>
        <v>Vacant</v>
      </c>
      <c r="X516" s="21" t="s">
        <v>58</v>
      </c>
      <c r="Y516" s="21" t="s">
        <v>60</v>
      </c>
      <c r="Z516" s="21" t="str">
        <f>IF(U516="Vacant","Vacant","")</f>
        <v>Vacant</v>
      </c>
      <c r="AA516" s="21" t="s">
        <v>44</v>
      </c>
      <c r="AB516" s="21" t="str">
        <f t="shared" si="32"/>
        <v>Vacant</v>
      </c>
      <c r="AC516" s="21">
        <v>2</v>
      </c>
      <c r="AD516" s="21">
        <v>4</v>
      </c>
      <c r="AE516" s="21" t="str">
        <f>IF(U516="Vacant","","")</f>
        <v/>
      </c>
      <c r="AF516" s="21" t="str">
        <f>IF(U516="Vacant","No","")</f>
        <v>No</v>
      </c>
      <c r="AG516" s="21" t="str">
        <f>IF(U516="Vacant","6 N/A","")</f>
        <v>6 N/A</v>
      </c>
      <c r="AH516" t="s">
        <v>1664</v>
      </c>
      <c r="AI516" t="s">
        <v>46</v>
      </c>
      <c r="AJ516" t="s">
        <v>252</v>
      </c>
      <c r="AK516" t="s">
        <v>44</v>
      </c>
      <c r="AL516" t="s">
        <v>44</v>
      </c>
    </row>
    <row r="517" spans="1:38" x14ac:dyDescent="0.35">
      <c r="A517" s="14" t="s">
        <v>925</v>
      </c>
      <c r="B517" s="14">
        <v>1900</v>
      </c>
      <c r="C517" s="14" t="s">
        <v>1665</v>
      </c>
      <c r="D517" s="22" t="s">
        <v>1666</v>
      </c>
      <c r="E517" s="14">
        <v>1915</v>
      </c>
      <c r="F517" s="23">
        <v>670800</v>
      </c>
      <c r="G517" s="17">
        <v>43759</v>
      </c>
      <c r="H517" s="26">
        <v>1</v>
      </c>
      <c r="I517" s="19">
        <v>6.4</v>
      </c>
      <c r="J517" s="25">
        <v>1397</v>
      </c>
      <c r="K517" s="14">
        <v>20</v>
      </c>
      <c r="L517" s="14">
        <v>34</v>
      </c>
      <c r="M517" s="25">
        <v>1474</v>
      </c>
      <c r="N517" s="21">
        <v>4</v>
      </c>
      <c r="O517" s="21">
        <v>0</v>
      </c>
      <c r="P517" s="17">
        <v>41887</v>
      </c>
      <c r="Q517" s="14">
        <v>6</v>
      </c>
      <c r="R517" s="14" t="s">
        <v>339</v>
      </c>
      <c r="S517" s="14"/>
      <c r="T517" s="14"/>
      <c r="U517" s="21" t="s">
        <v>25</v>
      </c>
      <c r="V517" s="21">
        <f>IF(U517="",0,VLOOKUP(U517,Dropdown_Lists!$B$2:$C$31,2,FALSE))</f>
        <v>0</v>
      </c>
      <c r="W517" s="21" t="str">
        <f>IF(U517="","",VLOOKUP(U517,Dropdown_Lists!$B$2:$D$31,3,FALSE))</f>
        <v>Vacant</v>
      </c>
      <c r="X517" s="21" t="s">
        <v>58</v>
      </c>
      <c r="Y517" s="21" t="s">
        <v>60</v>
      </c>
      <c r="Z517" s="21" t="str">
        <f>IF(U517="Vacant","Vacant","")</f>
        <v>Vacant</v>
      </c>
      <c r="AA517" s="21" t="s">
        <v>44</v>
      </c>
      <c r="AB517" s="21" t="str">
        <f t="shared" si="32"/>
        <v>Vacant</v>
      </c>
      <c r="AC517" s="21">
        <v>3</v>
      </c>
      <c r="AD517" s="21">
        <v>3</v>
      </c>
      <c r="AE517" s="21" t="str">
        <f>IF(U517="Vacant","","")</f>
        <v/>
      </c>
      <c r="AF517" s="21" t="str">
        <f>IF(U517="Vacant","No","")</f>
        <v>No</v>
      </c>
      <c r="AG517" s="21" t="str">
        <f>IF(U517="Vacant","6 N/A","")</f>
        <v>6 N/A</v>
      </c>
      <c r="AH517" t="s">
        <v>1667</v>
      </c>
      <c r="AI517" t="s">
        <v>1668</v>
      </c>
      <c r="AJ517" t="s">
        <v>97</v>
      </c>
      <c r="AK517" t="s">
        <v>58</v>
      </c>
      <c r="AL517" t="s">
        <v>44</v>
      </c>
    </row>
    <row r="518" spans="1:38" s="12" customFormat="1" x14ac:dyDescent="0.35">
      <c r="A518" s="14" t="s">
        <v>925</v>
      </c>
      <c r="B518" s="14">
        <v>1900</v>
      </c>
      <c r="C518" s="14" t="s">
        <v>1669</v>
      </c>
      <c r="D518" s="22" t="s">
        <v>1670</v>
      </c>
      <c r="E518" s="14">
        <v>1915</v>
      </c>
      <c r="F518" s="23">
        <v>572700</v>
      </c>
      <c r="G518" s="17">
        <v>30882</v>
      </c>
      <c r="H518" s="26">
        <v>76500</v>
      </c>
      <c r="I518" s="19">
        <v>41.6</v>
      </c>
      <c r="J518" s="25">
        <v>1175</v>
      </c>
      <c r="K518" s="14">
        <v>19</v>
      </c>
      <c r="L518" s="14">
        <v>33</v>
      </c>
      <c r="M518" s="25">
        <v>1211</v>
      </c>
      <c r="N518" s="21">
        <v>21</v>
      </c>
      <c r="O518" s="21">
        <v>0</v>
      </c>
      <c r="P518" s="17">
        <v>45617</v>
      </c>
      <c r="Q518" s="14">
        <v>1</v>
      </c>
      <c r="R518" s="14" t="s">
        <v>339</v>
      </c>
      <c r="S518" s="14"/>
      <c r="T518" s="14"/>
      <c r="U518" s="21" t="s">
        <v>183</v>
      </c>
      <c r="V518" s="21">
        <f>IF(U518="",0,VLOOKUP(U518,Dropdown_Lists!$B$2:$C$31,2,FALSE))</f>
        <v>20</v>
      </c>
      <c r="W518" s="21" t="str">
        <f>IF(U518="","",VLOOKUP(U518,Dropdown_Lists!$B$2:$D$31,3,FALSE))</f>
        <v>Food &amp; Drink</v>
      </c>
      <c r="X518" s="21" t="s">
        <v>44</v>
      </c>
      <c r="Y518" s="21"/>
      <c r="Z518" s="21" t="s">
        <v>54</v>
      </c>
      <c r="AA518" s="21" t="s">
        <v>44</v>
      </c>
      <c r="AB518" s="21" t="str">
        <f t="shared" si="32"/>
        <v/>
      </c>
      <c r="AC518" s="21">
        <v>3</v>
      </c>
      <c r="AD518" s="21">
        <v>3</v>
      </c>
      <c r="AE518" s="21">
        <v>2</v>
      </c>
      <c r="AF518" s="21" t="s">
        <v>44</v>
      </c>
      <c r="AG518" s="21">
        <v>4</v>
      </c>
      <c r="AH518" t="s">
        <v>1671</v>
      </c>
      <c r="AI518" t="s">
        <v>46</v>
      </c>
      <c r="AJ518" t="s">
        <v>97</v>
      </c>
      <c r="AK518" t="s">
        <v>44</v>
      </c>
      <c r="AL518" t="s">
        <v>44</v>
      </c>
    </row>
    <row r="519" spans="1:38" x14ac:dyDescent="0.35">
      <c r="A519" s="14" t="s">
        <v>925</v>
      </c>
      <c r="B519" s="14">
        <v>1900</v>
      </c>
      <c r="C519" s="14" t="s">
        <v>1672</v>
      </c>
      <c r="D519" s="22" t="s">
        <v>1673</v>
      </c>
      <c r="E519" s="14">
        <v>1915</v>
      </c>
      <c r="F519" s="23">
        <v>485000</v>
      </c>
      <c r="G519" s="17">
        <v>40913</v>
      </c>
      <c r="H519" s="26">
        <v>1</v>
      </c>
      <c r="I519" s="19">
        <v>14.2</v>
      </c>
      <c r="J519" s="25">
        <v>1331</v>
      </c>
      <c r="K519" s="14">
        <v>30</v>
      </c>
      <c r="L519" s="14">
        <v>27</v>
      </c>
      <c r="M519" s="25">
        <v>1282</v>
      </c>
      <c r="N519" s="21">
        <v>6</v>
      </c>
      <c r="O519" s="21">
        <v>4</v>
      </c>
      <c r="P519" s="17">
        <v>44574</v>
      </c>
      <c r="Q519" s="14">
        <v>4</v>
      </c>
      <c r="R519" s="14" t="s">
        <v>339</v>
      </c>
      <c r="S519" s="14"/>
      <c r="T519" s="14"/>
      <c r="U519" s="21"/>
      <c r="V519" s="21">
        <f>IF(U519="",0,VLOOKUP(U519,Dropdown_Lists!$B$2:$C$31,2,FALSE))</f>
        <v>0</v>
      </c>
      <c r="W519" s="21" t="str">
        <f>IF(U519="","",VLOOKUP(U519,Dropdown_Lists!$B$2:$D$31,3,FALSE))</f>
        <v/>
      </c>
      <c r="X519" s="21" t="s">
        <v>44</v>
      </c>
      <c r="Y519" s="21"/>
      <c r="Z519" s="21" t="str">
        <f>IF(U519="Vacant","Vacant","")</f>
        <v/>
      </c>
      <c r="AA519" s="21"/>
      <c r="AB519" s="21" t="str">
        <f t="shared" si="32"/>
        <v/>
      </c>
      <c r="AC519" s="21"/>
      <c r="AD519" s="21"/>
      <c r="AE519" s="21" t="str">
        <f>IF(U519="Vacant","","")</f>
        <v/>
      </c>
      <c r="AF519" s="21" t="str">
        <f>IF(U519="Vacant","No","")</f>
        <v/>
      </c>
      <c r="AG519" s="21" t="str">
        <f>IF(U519="Vacant","6 N/A","")</f>
        <v/>
      </c>
      <c r="AH519" t="s">
        <v>1674</v>
      </c>
      <c r="AI519" t="s">
        <v>46</v>
      </c>
      <c r="AJ519" t="s">
        <v>252</v>
      </c>
      <c r="AK519" t="s">
        <v>44</v>
      </c>
      <c r="AL519" t="s">
        <v>44</v>
      </c>
    </row>
    <row r="520" spans="1:38" s="12" customFormat="1" x14ac:dyDescent="0.35">
      <c r="A520" s="14" t="s">
        <v>925</v>
      </c>
      <c r="B520" s="14">
        <v>1900</v>
      </c>
      <c r="C520" s="14" t="s">
        <v>1675</v>
      </c>
      <c r="D520" s="22" t="s">
        <v>1676</v>
      </c>
      <c r="E520" s="14">
        <v>1915</v>
      </c>
      <c r="F520" s="23">
        <v>286900</v>
      </c>
      <c r="G520" s="17">
        <v>41471</v>
      </c>
      <c r="H520" s="26">
        <v>1</v>
      </c>
      <c r="I520" s="19">
        <v>12.6</v>
      </c>
      <c r="J520" s="25">
        <v>883</v>
      </c>
      <c r="K520" s="14">
        <v>18</v>
      </c>
      <c r="L520" s="14">
        <v>27</v>
      </c>
      <c r="M520" s="25">
        <v>793</v>
      </c>
      <c r="N520" s="21">
        <v>2</v>
      </c>
      <c r="O520" s="21">
        <v>0</v>
      </c>
      <c r="P520" s="17">
        <v>42172</v>
      </c>
      <c r="Q520" s="14">
        <v>1</v>
      </c>
      <c r="R520" s="14" t="s">
        <v>339</v>
      </c>
      <c r="S520" s="14"/>
      <c r="T520" s="14"/>
      <c r="U520" s="21"/>
      <c r="V520" s="21">
        <f>IF(U520="",0,VLOOKUP(U520,Dropdown_Lists!$B$2:$C$31,2,FALSE))</f>
        <v>0</v>
      </c>
      <c r="W520" s="21" t="str">
        <f>IF(U520="","",VLOOKUP(U520,Dropdown_Lists!$B$2:$D$31,3,FALSE))</f>
        <v/>
      </c>
      <c r="X520" s="21" t="s">
        <v>44</v>
      </c>
      <c r="Y520" s="21"/>
      <c r="Z520" s="21" t="str">
        <f>IF(U520="Vacant","Vacant","")</f>
        <v/>
      </c>
      <c r="AA520" s="21"/>
      <c r="AB520" s="21" t="str">
        <f t="shared" si="32"/>
        <v/>
      </c>
      <c r="AC520" s="21"/>
      <c r="AD520" s="21"/>
      <c r="AE520" s="21" t="str">
        <f>IF(U520="Vacant","","")</f>
        <v/>
      </c>
      <c r="AF520" s="21" t="str">
        <f>IF(U520="Vacant","No","")</f>
        <v/>
      </c>
      <c r="AG520" s="21" t="str">
        <f>IF(U520="Vacant","6 N/A","")</f>
        <v/>
      </c>
      <c r="AH520" t="s">
        <v>1677</v>
      </c>
      <c r="AI520" t="s">
        <v>46</v>
      </c>
      <c r="AJ520" t="s">
        <v>252</v>
      </c>
      <c r="AK520" t="s">
        <v>44</v>
      </c>
      <c r="AL520" t="s">
        <v>44</v>
      </c>
    </row>
    <row r="521" spans="1:38" x14ac:dyDescent="0.35">
      <c r="A521" s="14" t="s">
        <v>925</v>
      </c>
      <c r="B521" s="14">
        <v>1900</v>
      </c>
      <c r="C521" s="14" t="s">
        <v>1678</v>
      </c>
      <c r="D521" s="22" t="s">
        <v>1679</v>
      </c>
      <c r="E521" s="14">
        <v>1954</v>
      </c>
      <c r="F521" s="23">
        <v>1540000</v>
      </c>
      <c r="G521" s="17">
        <v>34326</v>
      </c>
      <c r="H521" s="26">
        <v>218550</v>
      </c>
      <c r="I521" s="19">
        <v>32.200000000000003</v>
      </c>
      <c r="J521" s="25">
        <v>2627</v>
      </c>
      <c r="K521" s="14">
        <v>37</v>
      </c>
      <c r="L521" s="14">
        <v>24</v>
      </c>
      <c r="M521" s="25">
        <v>2234</v>
      </c>
      <c r="N521" s="21">
        <v>0</v>
      </c>
      <c r="O521" s="21">
        <v>0</v>
      </c>
      <c r="P521" s="17"/>
      <c r="Q521" s="14">
        <v>0</v>
      </c>
      <c r="R521" s="14" t="s">
        <v>339</v>
      </c>
      <c r="S521" s="14"/>
      <c r="T521" s="14"/>
      <c r="U521" s="21" t="s">
        <v>267</v>
      </c>
      <c r="V521" s="21">
        <f>IF(U521="",0,VLOOKUP(U521,Dropdown_Lists!$B$2:$C$31,2,FALSE))</f>
        <v>24</v>
      </c>
      <c r="W521" s="21" t="str">
        <f>IF(U521="","",VLOOKUP(U521,Dropdown_Lists!$B$2:$D$31,3,FALSE))</f>
        <v>Health &amp; Wellness</v>
      </c>
      <c r="X521" s="21" t="s">
        <v>44</v>
      </c>
      <c r="Y521" s="21"/>
      <c r="Z521" s="21" t="s">
        <v>131</v>
      </c>
      <c r="AA521" s="21" t="s">
        <v>44</v>
      </c>
      <c r="AB521" s="21" t="str">
        <f t="shared" si="32"/>
        <v/>
      </c>
      <c r="AC521" s="21">
        <v>4</v>
      </c>
      <c r="AD521" s="21">
        <v>5</v>
      </c>
      <c r="AE521" s="21">
        <v>2</v>
      </c>
      <c r="AF521" s="21" t="s">
        <v>44</v>
      </c>
      <c r="AG521" s="21">
        <v>3</v>
      </c>
      <c r="AH521" t="s">
        <v>1680</v>
      </c>
      <c r="AI521" t="s">
        <v>46</v>
      </c>
      <c r="AJ521" t="s">
        <v>1633</v>
      </c>
      <c r="AK521" t="s">
        <v>44</v>
      </c>
      <c r="AL521" t="s">
        <v>44</v>
      </c>
    </row>
  </sheetData>
  <mergeCells count="3">
    <mergeCell ref="U1:AB1"/>
    <mergeCell ref="A1:R1"/>
    <mergeCell ref="AC1:AG1"/>
  </mergeCells>
  <conditionalFormatting sqref="Y3:Y521">
    <cfRule type="expression" dxfId="10" priority="1">
      <formula>AND(U3="Vacant",Y3="")</formula>
    </cfRule>
  </conditionalFormatting>
  <conditionalFormatting sqref="Z3:Z521">
    <cfRule type="expression" dxfId="9" priority="2">
      <formula>AND(U3&lt;&gt;"",Z3="")</formula>
    </cfRule>
    <cfRule type="expression" dxfId="8" priority="10" stopIfTrue="1">
      <formula>AND(U3="Vacant",Z3="")</formula>
    </cfRule>
  </conditionalFormatting>
  <conditionalFormatting sqref="AA3:AA521">
    <cfRule type="expression" dxfId="7" priority="3">
      <formula>AND(U3&lt;&gt;"",AA3="")</formula>
    </cfRule>
  </conditionalFormatting>
  <conditionalFormatting sqref="AB3:AB521">
    <cfRule type="expression" dxfId="6" priority="14">
      <formula>AND(AA3="Yes",AB3="")</formula>
    </cfRule>
  </conditionalFormatting>
  <conditionalFormatting sqref="AC3:AC521">
    <cfRule type="expression" dxfId="5" priority="5">
      <formula>AND(U3&lt;&gt;"",AC3="")</formula>
    </cfRule>
  </conditionalFormatting>
  <conditionalFormatting sqref="AD3:AD521">
    <cfRule type="expression" dxfId="4" priority="6">
      <formula>AND(U3&lt;&gt;"",AD3="")</formula>
    </cfRule>
  </conditionalFormatting>
  <conditionalFormatting sqref="AE3:AE521">
    <cfRule type="expression" dxfId="3" priority="15">
      <formula>AND(U3&lt;&gt;"",U3&lt;&gt;"Vacant",AE3="")</formula>
    </cfRule>
  </conditionalFormatting>
  <conditionalFormatting sqref="AF3:AF521">
    <cfRule type="expression" dxfId="2" priority="8">
      <formula>AND(U3&lt;&gt;"",AF3="")</formula>
    </cfRule>
    <cfRule type="expression" dxfId="1" priority="12" stopIfTrue="1">
      <formula>AND(U3="Vacant",AF3="")</formula>
    </cfRule>
  </conditionalFormatting>
  <conditionalFormatting sqref="AG3:AG521">
    <cfRule type="expression" dxfId="0" priority="16">
      <formula>AND(U3&lt;&gt;"",U3&lt;&gt;"Vacant",AG3="")</formula>
    </cfRule>
  </conditionalFormatting>
  <dataValidations count="13">
    <dataValidation type="list" allowBlank="1" showInputMessage="1" showErrorMessage="1" sqref="Y1 W522:W1048576" xr:uid="{00000000-0002-0000-0000-000000000000}">
      <formula1>VacancyType</formula1>
    </dataValidation>
    <dataValidation type="list" allowBlank="1" showInputMessage="1" showErrorMessage="1" sqref="Z1 X522:X1048576" xr:uid="{00000000-0002-0000-0000-000001000000}">
      <formula1>OperatorType</formula1>
    </dataValidation>
    <dataValidation type="list" allowBlank="1" showInputMessage="1" showErrorMessage="1" sqref="AA1 Y522:Y1048576" xr:uid="{00000000-0002-0000-0000-000002000000}">
      <formula1>Anchor</formula1>
    </dataValidation>
    <dataValidation type="list" allowBlank="1" showInputMessage="1" showErrorMessage="1" sqref="AB1 Z522:Z1048576" xr:uid="{00000000-0002-0000-0000-000003000000}">
      <formula1>AnchorType</formula1>
    </dataValidation>
    <dataValidation type="list" allowBlank="1" showInputMessage="1" showErrorMessage="1" sqref="AC1 AA522:AA1048576" xr:uid="{00000000-0002-0000-0000-000004000000}">
      <formula1>storefrontcondition</formula1>
    </dataValidation>
    <dataValidation type="list" allowBlank="1" showInputMessage="1" showErrorMessage="1" sqref="AD1 AB522:AB1048576" xr:uid="{00000000-0002-0000-0000-000005000000}">
      <formula1>StructuralCondition</formula1>
    </dataValidation>
    <dataValidation type="list" allowBlank="1" showInputMessage="1" showErrorMessage="1" sqref="AE1 AC522:AC1048576" xr:uid="{00000000-0002-0000-0000-000006000000}">
      <formula1>CPL</formula1>
    </dataValidation>
    <dataValidation type="list" allowBlank="1" showInputMessage="1" showErrorMessage="1" sqref="AF1 AD522:AD1048576" xr:uid="{00000000-0002-0000-0000-000007000000}">
      <formula1>OutdoorFootprint</formula1>
    </dataValidation>
    <dataValidation type="list" allowBlank="1" showInputMessage="1" showErrorMessage="1" sqref="AG1 AE522:AE1048576" xr:uid="{00000000-0002-0000-0000-000008000000}">
      <formula1>POP</formula1>
    </dataValidation>
    <dataValidation type="list" errorStyle="warning" allowBlank="1" showInputMessage="1" showErrorMessage="1" errorTitle="Custom Entry" error="This value is not in the dropdown list. Are you sure?" sqref="Y3:Y521" xr:uid="{00000000-0002-0000-0000-000009000000}">
      <formula1>"N/A,Long-Term Vacancy,Short-Term / Turnover,Under Renovation,Seasonal Closure"</formula1>
    </dataValidation>
    <dataValidation type="list" allowBlank="1" showInputMessage="1" showErrorMessage="1" sqref="S522:S1048576" xr:uid="{00000000-0002-0000-0000-00000A000000}">
      <formula1>BusinessCategoryList</formula1>
    </dataValidation>
    <dataValidation type="list" allowBlank="1" showInputMessage="1" showErrorMessage="1" sqref="R3:R1048576" xr:uid="{00000000-0002-0000-0000-00000B000000}">
      <formula1>BaseZoningList</formula1>
    </dataValidation>
    <dataValidation type="list" allowBlank="1" showInputMessage="1" showErrorMessage="1" errorTitle="Invalid Cultural Status" error="Value must be Active or Former (or blank)." sqref="T3:T521" xr:uid="{B42CA8C3-4827-4A89-AC0B-15E08968549F}">
      <formula1>"Active,Former"</formula1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3"/>
  <sheetViews>
    <sheetView workbookViewId="0">
      <selection activeCell="H22" sqref="H22"/>
    </sheetView>
  </sheetViews>
  <sheetFormatPr defaultRowHeight="14.5" outlineLevelCol="1" x14ac:dyDescent="0.35"/>
  <cols>
    <col min="1" max="1" width="13" bestFit="1" customWidth="1"/>
    <col min="2" max="2" width="15.6328125" bestFit="1" customWidth="1"/>
    <col min="3" max="3" width="11" customWidth="1"/>
    <col min="4" max="4" width="12.54296875" hidden="1" customWidth="1" outlineLevel="1"/>
    <col min="5" max="5" width="12.90625" hidden="1" customWidth="1" outlineLevel="1"/>
    <col min="6" max="6" width="12.6328125" hidden="1" customWidth="1" outlineLevel="1"/>
    <col min="7" max="7" width="10.1796875" hidden="1" customWidth="1" outlineLevel="1"/>
    <col min="8" max="8" width="14.90625" bestFit="1" customWidth="1" collapsed="1"/>
    <col min="9" max="9" width="16.6328125" bestFit="1" customWidth="1"/>
    <col min="10" max="10" width="17.453125" bestFit="1" customWidth="1"/>
    <col min="11" max="11" width="14" bestFit="1" customWidth="1"/>
    <col min="12" max="12" width="17.1796875" customWidth="1"/>
    <col min="13" max="13" width="19.36328125" bestFit="1" customWidth="1"/>
    <col min="14" max="14" width="9.81640625" style="1" bestFit="1" customWidth="1"/>
    <col min="15" max="15" width="12.26953125" style="1" bestFit="1" customWidth="1"/>
    <col min="16" max="16" width="12.6328125" style="1" customWidth="1"/>
    <col min="17" max="17" width="13.1796875" bestFit="1" customWidth="1"/>
    <col min="18" max="18" width="11.1796875" bestFit="1" customWidth="1"/>
    <col min="19" max="19" width="16.1796875" customWidth="1"/>
    <col min="20" max="20" width="11.1796875" bestFit="1" customWidth="1"/>
    <col min="21" max="21" width="19.90625" bestFit="1" customWidth="1"/>
    <col min="22" max="22" width="21.81640625" bestFit="1" customWidth="1"/>
    <col min="23" max="23" width="18.26953125" bestFit="1" customWidth="1"/>
    <col min="24" max="24" width="10.36328125" bestFit="1" customWidth="1"/>
    <col min="25" max="25" width="9.90625" bestFit="1" customWidth="1"/>
    <col min="26" max="26" width="14.08984375" bestFit="1" customWidth="1"/>
    <col min="28" max="29" width="14.26953125" bestFit="1" customWidth="1"/>
    <col min="30" max="30" width="13.453125" bestFit="1" customWidth="1"/>
    <col min="31" max="31" width="12" bestFit="1" customWidth="1"/>
    <col min="32" max="32" width="12.6328125" bestFit="1" customWidth="1"/>
    <col min="33" max="33" width="14" customWidth="1"/>
    <col min="34" max="34" width="13.1796875" bestFit="1" customWidth="1"/>
    <col min="35" max="35" width="13.453125" bestFit="1" customWidth="1"/>
    <col min="36" max="36" width="15.36328125" bestFit="1" customWidth="1"/>
    <col min="37" max="37" width="12.90625" bestFit="1" customWidth="1"/>
    <col min="38" max="38" width="20.81640625" bestFit="1" customWidth="1"/>
    <col min="39" max="39" width="14.26953125" bestFit="1" customWidth="1"/>
    <col min="40" max="40" width="16.6328125" bestFit="1" customWidth="1"/>
    <col min="41" max="42" width="16.26953125" customWidth="1"/>
    <col min="43" max="43" width="14.26953125" bestFit="1" customWidth="1"/>
    <col min="44" max="47" width="16.26953125" customWidth="1"/>
    <col min="48" max="48" width="12.81640625" bestFit="1" customWidth="1"/>
  </cols>
  <sheetData>
    <row r="1" spans="1:48" x14ac:dyDescent="0.35">
      <c r="A1" s="52" t="s">
        <v>1681</v>
      </c>
      <c r="B1" s="42"/>
      <c r="C1" s="42"/>
      <c r="D1" s="42"/>
      <c r="E1" s="42"/>
      <c r="F1" s="42"/>
      <c r="G1" s="42"/>
      <c r="H1" s="53" t="s">
        <v>1682</v>
      </c>
      <c r="I1" s="42"/>
      <c r="J1" s="42"/>
      <c r="K1" s="42"/>
      <c r="L1" s="42"/>
      <c r="M1" s="42"/>
      <c r="N1" s="54"/>
      <c r="O1" s="54"/>
      <c r="P1" s="54"/>
      <c r="Q1" s="42"/>
      <c r="R1" s="42"/>
      <c r="S1" s="42"/>
      <c r="T1" s="42"/>
      <c r="U1" s="51" t="s">
        <v>1683</v>
      </c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</row>
    <row r="2" spans="1:48" ht="29" customHeight="1" x14ac:dyDescent="0.35">
      <c r="A2" t="s">
        <v>4</v>
      </c>
      <c r="B2" t="s">
        <v>1684</v>
      </c>
      <c r="C2" t="s">
        <v>1685</v>
      </c>
      <c r="D2" t="s">
        <v>1686</v>
      </c>
      <c r="E2" t="s">
        <v>1687</v>
      </c>
      <c r="F2" t="s">
        <v>1688</v>
      </c>
      <c r="G2" t="s">
        <v>1689</v>
      </c>
      <c r="H2" t="s">
        <v>1690</v>
      </c>
      <c r="I2" t="s">
        <v>1691</v>
      </c>
      <c r="J2" t="s">
        <v>1692</v>
      </c>
      <c r="K2" t="s">
        <v>1693</v>
      </c>
      <c r="L2" t="s">
        <v>1694</v>
      </c>
      <c r="M2" t="s">
        <v>1695</v>
      </c>
      <c r="N2" s="1" t="s">
        <v>1696</v>
      </c>
      <c r="O2" s="1" t="s">
        <v>1697</v>
      </c>
      <c r="P2" s="1" t="s">
        <v>1698</v>
      </c>
      <c r="Q2" t="s">
        <v>1699</v>
      </c>
      <c r="R2" t="s">
        <v>1700</v>
      </c>
      <c r="S2" s="1" t="s">
        <v>1701</v>
      </c>
      <c r="T2" s="1" t="s">
        <v>1702</v>
      </c>
      <c r="U2" t="s">
        <v>1703</v>
      </c>
      <c r="V2" t="s">
        <v>1704</v>
      </c>
      <c r="W2" t="s">
        <v>1705</v>
      </c>
      <c r="X2" t="s">
        <v>1706</v>
      </c>
      <c r="Y2" t="s">
        <v>1707</v>
      </c>
      <c r="Z2" t="s">
        <v>1708</v>
      </c>
      <c r="AA2" t="s">
        <v>1709</v>
      </c>
      <c r="AB2" s="1" t="s">
        <v>1710</v>
      </c>
      <c r="AC2" s="1" t="s">
        <v>1711</v>
      </c>
      <c r="AD2" s="1" t="s">
        <v>1712</v>
      </c>
      <c r="AE2" s="1" t="s">
        <v>1713</v>
      </c>
      <c r="AF2" s="1" t="s">
        <v>1714</v>
      </c>
      <c r="AG2" t="s">
        <v>1715</v>
      </c>
      <c r="AH2" t="s">
        <v>1716</v>
      </c>
      <c r="AI2" t="s">
        <v>1717</v>
      </c>
      <c r="AJ2" t="s">
        <v>1718</v>
      </c>
      <c r="AK2" t="s">
        <v>1719</v>
      </c>
      <c r="AL2" s="1" t="s">
        <v>1720</v>
      </c>
      <c r="AM2" s="1" t="s">
        <v>1721</v>
      </c>
      <c r="AN2" s="1" t="s">
        <v>1722</v>
      </c>
      <c r="AO2" s="1" t="s">
        <v>1723</v>
      </c>
      <c r="AP2" s="1" t="s">
        <v>1724</v>
      </c>
      <c r="AQ2" s="1" t="s">
        <v>1725</v>
      </c>
      <c r="AR2" s="1" t="s">
        <v>1726</v>
      </c>
      <c r="AS2" s="1" t="s">
        <v>1727</v>
      </c>
      <c r="AT2" s="1" t="s">
        <v>1728</v>
      </c>
      <c r="AU2" s="1" t="s">
        <v>1729</v>
      </c>
      <c r="AV2" s="1" t="s">
        <v>1730</v>
      </c>
    </row>
    <row r="3" spans="1:48" ht="29" customHeight="1" x14ac:dyDescent="0.35">
      <c r="A3" t="s">
        <v>40</v>
      </c>
      <c r="B3" t="s">
        <v>40</v>
      </c>
      <c r="C3" t="s">
        <v>1731</v>
      </c>
      <c r="D3" t="s">
        <v>1732</v>
      </c>
      <c r="E3">
        <v>100</v>
      </c>
      <c r="F3">
        <v>100</v>
      </c>
      <c r="G3">
        <v>199</v>
      </c>
      <c r="H3" t="s">
        <v>1733</v>
      </c>
      <c r="I3" t="s">
        <v>1733</v>
      </c>
      <c r="J3" t="s">
        <v>1734</v>
      </c>
      <c r="K3" t="s">
        <v>1735</v>
      </c>
      <c r="L3" t="s">
        <v>1736</v>
      </c>
      <c r="M3" t="s">
        <v>1737</v>
      </c>
      <c r="N3" s="1" t="s">
        <v>1737</v>
      </c>
      <c r="O3" s="1" t="s">
        <v>1738</v>
      </c>
      <c r="P3" s="1" t="s">
        <v>1739</v>
      </c>
      <c r="Q3" t="s">
        <v>1740</v>
      </c>
      <c r="R3" t="s">
        <v>1741</v>
      </c>
      <c r="S3" t="s">
        <v>1740</v>
      </c>
      <c r="T3" t="s">
        <v>1742</v>
      </c>
    </row>
    <row r="4" spans="1:48" x14ac:dyDescent="0.35">
      <c r="A4" t="s">
        <v>40</v>
      </c>
      <c r="B4" t="s">
        <v>40</v>
      </c>
      <c r="C4" t="s">
        <v>1743</v>
      </c>
      <c r="D4" t="s">
        <v>1732</v>
      </c>
      <c r="E4">
        <v>200</v>
      </c>
      <c r="F4">
        <v>200</v>
      </c>
      <c r="G4">
        <v>299</v>
      </c>
      <c r="H4" t="s">
        <v>1737</v>
      </c>
      <c r="I4" t="s">
        <v>1733</v>
      </c>
      <c r="J4" t="s">
        <v>1737</v>
      </c>
      <c r="K4" t="s">
        <v>1735</v>
      </c>
      <c r="L4" t="s">
        <v>1744</v>
      </c>
      <c r="M4" t="s">
        <v>1745</v>
      </c>
      <c r="N4" s="1" t="s">
        <v>1746</v>
      </c>
      <c r="O4" s="1" t="s">
        <v>1737</v>
      </c>
      <c r="P4" s="1" t="s">
        <v>1737</v>
      </c>
      <c r="Q4" t="s">
        <v>1740</v>
      </c>
      <c r="R4" t="s">
        <v>1741</v>
      </c>
      <c r="S4" t="s">
        <v>1737</v>
      </c>
      <c r="T4" t="s">
        <v>1737</v>
      </c>
    </row>
    <row r="5" spans="1:48" x14ac:dyDescent="0.35">
      <c r="A5" t="s">
        <v>40</v>
      </c>
      <c r="B5" t="s">
        <v>40</v>
      </c>
      <c r="C5" t="s">
        <v>1747</v>
      </c>
      <c r="D5" t="s">
        <v>1732</v>
      </c>
      <c r="E5">
        <v>300</v>
      </c>
      <c r="F5">
        <v>300</v>
      </c>
      <c r="G5">
        <v>399</v>
      </c>
      <c r="H5" t="s">
        <v>1748</v>
      </c>
      <c r="I5" t="s">
        <v>1737</v>
      </c>
      <c r="J5" t="s">
        <v>1737</v>
      </c>
      <c r="K5" t="s">
        <v>1735</v>
      </c>
      <c r="L5" t="s">
        <v>1736</v>
      </c>
      <c r="M5" t="s">
        <v>1745</v>
      </c>
      <c r="N5" s="1" t="s">
        <v>1746</v>
      </c>
      <c r="O5" s="1" t="s">
        <v>1738</v>
      </c>
      <c r="P5" s="1" t="s">
        <v>1737</v>
      </c>
      <c r="Q5" t="s">
        <v>1740</v>
      </c>
      <c r="R5" t="s">
        <v>1741</v>
      </c>
      <c r="S5" t="s">
        <v>1737</v>
      </c>
      <c r="T5" t="s">
        <v>1746</v>
      </c>
    </row>
    <row r="6" spans="1:48" x14ac:dyDescent="0.35">
      <c r="A6" t="s">
        <v>40</v>
      </c>
      <c r="B6" t="s">
        <v>40</v>
      </c>
      <c r="C6" t="s">
        <v>1749</v>
      </c>
      <c r="D6" t="s">
        <v>1732</v>
      </c>
      <c r="E6">
        <v>400</v>
      </c>
      <c r="F6">
        <v>400</v>
      </c>
      <c r="G6">
        <v>499</v>
      </c>
      <c r="H6" t="s">
        <v>1737</v>
      </c>
      <c r="I6" t="s">
        <v>1737</v>
      </c>
      <c r="J6" t="s">
        <v>1750</v>
      </c>
      <c r="K6" t="s">
        <v>1735</v>
      </c>
      <c r="L6" t="s">
        <v>1736</v>
      </c>
      <c r="M6" t="s">
        <v>1737</v>
      </c>
      <c r="N6" s="1" t="s">
        <v>1746</v>
      </c>
      <c r="O6" s="1" t="s">
        <v>1740</v>
      </c>
      <c r="P6" s="1" t="s">
        <v>1739</v>
      </c>
      <c r="Q6" t="s">
        <v>1740</v>
      </c>
      <c r="R6" t="s">
        <v>1741</v>
      </c>
      <c r="S6" t="s">
        <v>1746</v>
      </c>
      <c r="T6" t="s">
        <v>1737</v>
      </c>
    </row>
    <row r="7" spans="1:48" ht="29" customHeight="1" x14ac:dyDescent="0.35">
      <c r="A7" t="s">
        <v>40</v>
      </c>
      <c r="B7" t="s">
        <v>40</v>
      </c>
      <c r="C7" t="s">
        <v>1751</v>
      </c>
      <c r="D7" t="s">
        <v>1732</v>
      </c>
      <c r="E7">
        <v>500</v>
      </c>
      <c r="F7">
        <v>500</v>
      </c>
      <c r="G7">
        <v>599</v>
      </c>
      <c r="H7" t="s">
        <v>1737</v>
      </c>
      <c r="I7" t="s">
        <v>1737</v>
      </c>
      <c r="J7" t="s">
        <v>1750</v>
      </c>
      <c r="K7" t="s">
        <v>1735</v>
      </c>
      <c r="L7" t="s">
        <v>1752</v>
      </c>
      <c r="M7" t="s">
        <v>1737</v>
      </c>
      <c r="N7" s="1" t="s">
        <v>1737</v>
      </c>
      <c r="O7" s="1" t="s">
        <v>1740</v>
      </c>
      <c r="P7" s="1" t="s">
        <v>1739</v>
      </c>
      <c r="Q7" t="s">
        <v>1740</v>
      </c>
      <c r="R7" t="s">
        <v>1741</v>
      </c>
      <c r="S7" t="s">
        <v>1746</v>
      </c>
      <c r="T7" t="s">
        <v>1746</v>
      </c>
    </row>
    <row r="8" spans="1:48" x14ac:dyDescent="0.35">
      <c r="A8" t="s">
        <v>40</v>
      </c>
      <c r="B8" t="s">
        <v>40</v>
      </c>
      <c r="C8" t="s">
        <v>1753</v>
      </c>
      <c r="D8" t="s">
        <v>1732</v>
      </c>
      <c r="E8">
        <v>600</v>
      </c>
      <c r="F8">
        <v>600</v>
      </c>
      <c r="G8">
        <v>699</v>
      </c>
      <c r="H8" t="s">
        <v>1737</v>
      </c>
      <c r="I8" t="s">
        <v>1737</v>
      </c>
      <c r="J8" t="s">
        <v>1750</v>
      </c>
      <c r="K8" t="s">
        <v>1735</v>
      </c>
      <c r="L8" t="s">
        <v>1736</v>
      </c>
      <c r="M8" t="s">
        <v>1746</v>
      </c>
      <c r="N8" s="1" t="s">
        <v>1746</v>
      </c>
      <c r="O8" s="1" t="s">
        <v>1740</v>
      </c>
      <c r="P8" s="1" t="s">
        <v>1739</v>
      </c>
      <c r="Q8" t="s">
        <v>1740</v>
      </c>
      <c r="R8" t="s">
        <v>1741</v>
      </c>
      <c r="S8" t="s">
        <v>1746</v>
      </c>
      <c r="T8" t="s">
        <v>1737</v>
      </c>
    </row>
    <row r="9" spans="1:48" x14ac:dyDescent="0.35">
      <c r="A9" t="s">
        <v>40</v>
      </c>
      <c r="B9" t="s">
        <v>40</v>
      </c>
      <c r="C9" t="s">
        <v>1754</v>
      </c>
      <c r="D9" t="s">
        <v>1732</v>
      </c>
      <c r="E9">
        <v>700</v>
      </c>
      <c r="F9">
        <v>700</v>
      </c>
      <c r="G9">
        <v>799</v>
      </c>
      <c r="H9" t="s">
        <v>1737</v>
      </c>
      <c r="I9" t="s">
        <v>1733</v>
      </c>
      <c r="J9" t="s">
        <v>1750</v>
      </c>
      <c r="K9" t="s">
        <v>1735</v>
      </c>
      <c r="L9" t="s">
        <v>1744</v>
      </c>
      <c r="M9" t="s">
        <v>1745</v>
      </c>
      <c r="N9" s="1" t="s">
        <v>1746</v>
      </c>
      <c r="O9" s="1" t="s">
        <v>1740</v>
      </c>
      <c r="P9" s="1" t="s">
        <v>1739</v>
      </c>
      <c r="Q9" t="s">
        <v>1740</v>
      </c>
      <c r="R9" t="s">
        <v>1741</v>
      </c>
      <c r="S9" t="s">
        <v>1742</v>
      </c>
      <c r="T9" t="s">
        <v>1740</v>
      </c>
    </row>
    <row r="10" spans="1:48" x14ac:dyDescent="0.35">
      <c r="A10" t="s">
        <v>40</v>
      </c>
      <c r="B10" t="s">
        <v>40</v>
      </c>
      <c r="C10" t="s">
        <v>1755</v>
      </c>
      <c r="D10" t="s">
        <v>1732</v>
      </c>
      <c r="E10">
        <v>800</v>
      </c>
      <c r="F10">
        <v>800</v>
      </c>
      <c r="G10">
        <v>899</v>
      </c>
      <c r="H10" t="s">
        <v>1733</v>
      </c>
      <c r="I10" t="s">
        <v>1733</v>
      </c>
      <c r="J10" t="s">
        <v>1734</v>
      </c>
      <c r="K10" t="s">
        <v>1735</v>
      </c>
      <c r="L10" t="s">
        <v>1744</v>
      </c>
      <c r="M10" t="s">
        <v>1740</v>
      </c>
      <c r="N10" s="1" t="s">
        <v>1746</v>
      </c>
      <c r="O10" s="1" t="s">
        <v>1737</v>
      </c>
      <c r="P10" s="1" t="s">
        <v>1739</v>
      </c>
      <c r="Q10" t="s">
        <v>1740</v>
      </c>
      <c r="R10" t="s">
        <v>1741</v>
      </c>
      <c r="S10" t="s">
        <v>1740</v>
      </c>
      <c r="T10" t="s">
        <v>1740</v>
      </c>
    </row>
    <row r="11" spans="1:48" x14ac:dyDescent="0.35">
      <c r="A11" t="s">
        <v>40</v>
      </c>
      <c r="B11" t="s">
        <v>40</v>
      </c>
      <c r="C11" t="s">
        <v>1756</v>
      </c>
      <c r="D11" t="s">
        <v>1732</v>
      </c>
      <c r="E11">
        <v>900</v>
      </c>
      <c r="F11">
        <v>900</v>
      </c>
      <c r="G11">
        <v>999</v>
      </c>
      <c r="H11" t="s">
        <v>1737</v>
      </c>
      <c r="I11" t="s">
        <v>1733</v>
      </c>
      <c r="J11" t="s">
        <v>1737</v>
      </c>
      <c r="K11" t="s">
        <v>1735</v>
      </c>
      <c r="L11" t="s">
        <v>1757</v>
      </c>
      <c r="M11" t="s">
        <v>1740</v>
      </c>
      <c r="N11" s="1" t="s">
        <v>1746</v>
      </c>
      <c r="O11" s="1" t="s">
        <v>1738</v>
      </c>
      <c r="P11" s="1" t="s">
        <v>1739</v>
      </c>
      <c r="Q11" t="s">
        <v>1740</v>
      </c>
      <c r="R11" t="s">
        <v>1741</v>
      </c>
      <c r="S11" t="s">
        <v>1740</v>
      </c>
      <c r="T11" t="s">
        <v>1740</v>
      </c>
    </row>
    <row r="12" spans="1:48" x14ac:dyDescent="0.35">
      <c r="A12" t="s">
        <v>40</v>
      </c>
      <c r="B12" t="s">
        <v>40</v>
      </c>
      <c r="C12" t="s">
        <v>1758</v>
      </c>
      <c r="D12" t="s">
        <v>1732</v>
      </c>
      <c r="E12">
        <v>1000</v>
      </c>
      <c r="F12">
        <v>1000</v>
      </c>
      <c r="G12">
        <v>1099</v>
      </c>
      <c r="H12" t="s">
        <v>1737</v>
      </c>
      <c r="I12" t="s">
        <v>1733</v>
      </c>
      <c r="J12" t="s">
        <v>1734</v>
      </c>
      <c r="K12" t="s">
        <v>1735</v>
      </c>
      <c r="L12" t="s">
        <v>1757</v>
      </c>
      <c r="M12" t="s">
        <v>1740</v>
      </c>
      <c r="N12" s="1" t="s">
        <v>1742</v>
      </c>
      <c r="O12" s="1" t="s">
        <v>1738</v>
      </c>
      <c r="P12" s="1" t="s">
        <v>1739</v>
      </c>
      <c r="Q12" t="s">
        <v>1740</v>
      </c>
      <c r="R12" t="s">
        <v>1741</v>
      </c>
      <c r="S12" t="s">
        <v>1737</v>
      </c>
      <c r="T12" t="s">
        <v>1740</v>
      </c>
    </row>
    <row r="13" spans="1:48" x14ac:dyDescent="0.35">
      <c r="A13" t="s">
        <v>40</v>
      </c>
      <c r="B13" t="s">
        <v>40</v>
      </c>
      <c r="C13" t="s">
        <v>1759</v>
      </c>
      <c r="D13" t="s">
        <v>1732</v>
      </c>
      <c r="E13">
        <v>1100</v>
      </c>
      <c r="F13">
        <v>1100</v>
      </c>
      <c r="G13">
        <v>1199</v>
      </c>
      <c r="H13" t="s">
        <v>1733</v>
      </c>
      <c r="I13" t="s">
        <v>1733</v>
      </c>
      <c r="J13" t="s">
        <v>1734</v>
      </c>
      <c r="K13" t="s">
        <v>1735</v>
      </c>
      <c r="L13" t="s">
        <v>1744</v>
      </c>
      <c r="M13" t="s">
        <v>1740</v>
      </c>
      <c r="N13" s="1" t="s">
        <v>1742</v>
      </c>
      <c r="O13" s="1" t="s">
        <v>1738</v>
      </c>
      <c r="P13" s="1" t="s">
        <v>1737</v>
      </c>
      <c r="Q13" t="s">
        <v>1740</v>
      </c>
      <c r="R13" t="s">
        <v>1741</v>
      </c>
      <c r="S13" t="s">
        <v>1742</v>
      </c>
      <c r="T13" t="s">
        <v>1740</v>
      </c>
    </row>
  </sheetData>
  <mergeCells count="3">
    <mergeCell ref="U1:AV1"/>
    <mergeCell ref="A1:G1"/>
    <mergeCell ref="H1:T1"/>
  </mergeCells>
  <dataValidations count="13">
    <dataValidation type="list" allowBlank="1" showInputMessage="1" showErrorMessage="1" sqref="H3:H1048576" xr:uid="{00000000-0002-0000-0100-000000000000}">
      <formula1>FootTraffic</formula1>
    </dataValidation>
    <dataValidation type="list" allowBlank="1" showInputMessage="1" showErrorMessage="1" sqref="I3:I1048576" xr:uid="{00000000-0002-0000-0100-000001000000}">
      <formula1>LitterLevel</formula1>
    </dataValidation>
    <dataValidation type="list" allowBlank="1" showInputMessage="1" showErrorMessage="1" sqref="J3:J1048576" xr:uid="{00000000-0002-0000-0100-000002000000}">
      <formula1>VehicleTraffic</formula1>
    </dataValidation>
    <dataValidation type="list" allowBlank="1" showInputMessage="1" showErrorMessage="1" sqref="K3:K1048576" xr:uid="{00000000-0002-0000-0100-000003000000}">
      <formula1>lighting</formula1>
    </dataValidation>
    <dataValidation type="list" allowBlank="1" showInputMessage="1" showErrorMessage="1" sqref="L3:L1048576" xr:uid="{00000000-0002-0000-0100-000004000000}">
      <formula1>Sidewalk</formula1>
    </dataValidation>
    <dataValidation type="list" allowBlank="1" showInputMessage="1" showErrorMessage="1" sqref="M3:M1048576" xr:uid="{00000000-0002-0000-0100-000005000000}">
      <formula1>Disorderly</formula1>
    </dataValidation>
    <dataValidation type="list" allowBlank="1" showInputMessage="1" showErrorMessage="1" sqref="Q3:Q1048576" xr:uid="{00000000-0002-0000-0100-000006000000}">
      <formula1>bikelanes</formula1>
    </dataValidation>
    <dataValidation type="list" allowBlank="1" showInputMessage="1" showErrorMessage="1" sqref="R3:R1048576" xr:uid="{00000000-0002-0000-0100-000007000000}">
      <formula1>bikestorage</formula1>
    </dataValidation>
    <dataValidation type="list" allowBlank="1" showInputMessage="1" showErrorMessage="1" sqref="N3:N1048576" xr:uid="{00000000-0002-0000-0100-000008000000}">
      <formula1>Trashcans</formula1>
    </dataValidation>
    <dataValidation type="list" allowBlank="1" showInputMessage="1" showErrorMessage="1" sqref="O3:O1048576" xr:uid="{00000000-0002-0000-0100-000009000000}">
      <formula1>publicseating</formula1>
    </dataValidation>
    <dataValidation type="list" allowBlank="1" showInputMessage="1" showErrorMessage="1" sqref="P3:P1048576" xr:uid="{00000000-0002-0000-0100-00000A000000}">
      <formula1>Trees</formula1>
    </dataValidation>
    <dataValidation type="list" allowBlank="1" showInputMessage="1" showErrorMessage="1" sqref="S3:S1048576" xr:uid="{00000000-0002-0000-0100-00000B000000}">
      <formula1>Windows</formula1>
    </dataValidation>
    <dataValidation type="list" allowBlank="1" showInputMessage="1" showErrorMessage="1" sqref="T3:T1048576" xr:uid="{00000000-0002-0000-0100-00000C000000}">
      <formula1>Graffitti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9"/>
  <sheetViews>
    <sheetView workbookViewId="0">
      <selection activeCell="J13" sqref="J13"/>
    </sheetView>
  </sheetViews>
  <sheetFormatPr defaultRowHeight="14.5" x14ac:dyDescent="0.35"/>
  <cols>
    <col min="1" max="1" width="11.1796875" bestFit="1" customWidth="1"/>
    <col min="2" max="2" width="31.7265625" bestFit="1" customWidth="1"/>
    <col min="3" max="3" width="12.26953125" customWidth="1"/>
    <col min="4" max="4" width="18.7265625" customWidth="1"/>
    <col min="5" max="5" width="19.36328125" bestFit="1" customWidth="1"/>
    <col min="6" max="6" width="12.81640625" bestFit="1" customWidth="1"/>
    <col min="8" max="8" width="23.54296875" bestFit="1" customWidth="1"/>
    <col min="9" max="10" width="18" bestFit="1" customWidth="1"/>
    <col min="11" max="11" width="19" bestFit="1" customWidth="1"/>
    <col min="12" max="12" width="16.1796875" bestFit="1" customWidth="1"/>
    <col min="13" max="13" width="20" bestFit="1" customWidth="1"/>
    <col min="14" max="14" width="14.90625" bestFit="1" customWidth="1"/>
    <col min="15" max="15" width="11.26953125" bestFit="1" customWidth="1"/>
    <col min="16" max="16" width="12.90625" bestFit="1" customWidth="1"/>
    <col min="17" max="17" width="14" bestFit="1" customWidth="1"/>
    <col min="18" max="18" width="17.1796875" bestFit="1" customWidth="1"/>
    <col min="19" max="19" width="19.36328125" bestFit="1" customWidth="1"/>
    <col min="20" max="20" width="13.1796875" bestFit="1" customWidth="1"/>
    <col min="21" max="21" width="11.1796875" bestFit="1" customWidth="1"/>
  </cols>
  <sheetData>
    <row r="1" spans="1:26" x14ac:dyDescent="0.35">
      <c r="A1" t="s">
        <v>1760</v>
      </c>
      <c r="B1" t="s">
        <v>22</v>
      </c>
      <c r="C1" t="s">
        <v>23</v>
      </c>
      <c r="D1" t="s">
        <v>24</v>
      </c>
      <c r="E1" t="s">
        <v>26</v>
      </c>
      <c r="F1" t="s">
        <v>27</v>
      </c>
      <c r="G1" t="s">
        <v>1761</v>
      </c>
      <c r="H1" t="s">
        <v>1762</v>
      </c>
      <c r="I1" t="s">
        <v>1763</v>
      </c>
      <c r="J1" t="s">
        <v>1764</v>
      </c>
      <c r="K1" t="s">
        <v>32</v>
      </c>
      <c r="L1" t="s">
        <v>33</v>
      </c>
      <c r="M1" t="s">
        <v>1765</v>
      </c>
      <c r="N1" t="s">
        <v>1690</v>
      </c>
      <c r="O1" t="s">
        <v>1766</v>
      </c>
      <c r="P1" t="s">
        <v>1767</v>
      </c>
      <c r="Q1" t="s">
        <v>1693</v>
      </c>
      <c r="R1" t="s">
        <v>1694</v>
      </c>
      <c r="S1" t="s">
        <v>1695</v>
      </c>
      <c r="T1" t="s">
        <v>1699</v>
      </c>
      <c r="U1" t="s">
        <v>1700</v>
      </c>
      <c r="V1" t="s">
        <v>1696</v>
      </c>
      <c r="W1" t="s">
        <v>1768</v>
      </c>
      <c r="X1" t="s">
        <v>1769</v>
      </c>
      <c r="Y1" t="s">
        <v>1770</v>
      </c>
      <c r="Z1" t="s">
        <v>1771</v>
      </c>
    </row>
    <row r="2" spans="1:26" x14ac:dyDescent="0.35">
      <c r="A2" t="s">
        <v>52</v>
      </c>
      <c r="B2" t="s">
        <v>25</v>
      </c>
      <c r="C2">
        <v>0</v>
      </c>
      <c r="D2" t="s">
        <v>25</v>
      </c>
      <c r="E2" t="s">
        <v>63</v>
      </c>
      <c r="F2" t="s">
        <v>54</v>
      </c>
      <c r="G2" t="s">
        <v>58</v>
      </c>
      <c r="H2" t="s">
        <v>424</v>
      </c>
      <c r="I2">
        <v>5</v>
      </c>
      <c r="J2">
        <v>5</v>
      </c>
      <c r="K2">
        <v>4</v>
      </c>
      <c r="L2" t="s">
        <v>58</v>
      </c>
      <c r="M2">
        <v>1</v>
      </c>
      <c r="N2" t="s">
        <v>1733</v>
      </c>
      <c r="O2" t="s">
        <v>1733</v>
      </c>
      <c r="P2" t="s">
        <v>1734</v>
      </c>
      <c r="Q2" t="s">
        <v>1752</v>
      </c>
      <c r="R2" t="s">
        <v>1752</v>
      </c>
      <c r="S2" t="s">
        <v>1740</v>
      </c>
      <c r="T2" t="s">
        <v>1740</v>
      </c>
      <c r="U2" t="s">
        <v>1740</v>
      </c>
      <c r="V2" t="s">
        <v>1740</v>
      </c>
      <c r="W2" t="s">
        <v>1740</v>
      </c>
      <c r="X2" t="s">
        <v>1740</v>
      </c>
      <c r="Y2" t="s">
        <v>1740</v>
      </c>
      <c r="Z2" t="s">
        <v>1740</v>
      </c>
    </row>
    <row r="3" spans="1:26" x14ac:dyDescent="0.35">
      <c r="A3" t="s">
        <v>89</v>
      </c>
      <c r="B3" t="s">
        <v>909</v>
      </c>
      <c r="C3">
        <v>1</v>
      </c>
      <c r="D3" t="s">
        <v>1772</v>
      </c>
      <c r="E3" t="s">
        <v>60</v>
      </c>
      <c r="F3" t="s">
        <v>131</v>
      </c>
      <c r="G3" t="s">
        <v>44</v>
      </c>
      <c r="H3" t="s">
        <v>1536</v>
      </c>
      <c r="I3">
        <v>4</v>
      </c>
      <c r="J3">
        <v>4</v>
      </c>
      <c r="K3">
        <v>3</v>
      </c>
      <c r="L3" t="s">
        <v>44</v>
      </c>
      <c r="M3">
        <v>2</v>
      </c>
      <c r="N3" t="s">
        <v>1737</v>
      </c>
      <c r="O3" t="s">
        <v>1737</v>
      </c>
      <c r="P3" t="s">
        <v>1737</v>
      </c>
      <c r="Q3" t="s">
        <v>1773</v>
      </c>
      <c r="R3" t="s">
        <v>1736</v>
      </c>
      <c r="S3" t="s">
        <v>1745</v>
      </c>
      <c r="T3" t="s">
        <v>1774</v>
      </c>
      <c r="U3" t="s">
        <v>1741</v>
      </c>
      <c r="V3" t="s">
        <v>1742</v>
      </c>
      <c r="W3" t="s">
        <v>1738</v>
      </c>
      <c r="X3" t="s">
        <v>1739</v>
      </c>
      <c r="Y3" t="s">
        <v>1742</v>
      </c>
      <c r="Z3" t="s">
        <v>1742</v>
      </c>
    </row>
    <row r="4" spans="1:26" x14ac:dyDescent="0.35">
      <c r="A4" t="s">
        <v>339</v>
      </c>
      <c r="B4" t="s">
        <v>439</v>
      </c>
      <c r="C4">
        <v>23</v>
      </c>
      <c r="D4" t="s">
        <v>1772</v>
      </c>
      <c r="E4" t="s">
        <v>74</v>
      </c>
      <c r="F4" t="s">
        <v>332</v>
      </c>
      <c r="H4" t="s">
        <v>239</v>
      </c>
      <c r="I4">
        <v>3</v>
      </c>
      <c r="J4">
        <v>3</v>
      </c>
      <c r="K4">
        <v>2</v>
      </c>
      <c r="M4">
        <v>3</v>
      </c>
      <c r="N4" t="s">
        <v>1748</v>
      </c>
      <c r="O4" t="s">
        <v>1748</v>
      </c>
      <c r="P4" t="s">
        <v>1750</v>
      </c>
      <c r="Q4" t="s">
        <v>1735</v>
      </c>
      <c r="R4" t="s">
        <v>1744</v>
      </c>
      <c r="S4" t="s">
        <v>1737</v>
      </c>
      <c r="T4" t="s">
        <v>1775</v>
      </c>
      <c r="U4" t="s">
        <v>1737</v>
      </c>
      <c r="V4" t="s">
        <v>1737</v>
      </c>
      <c r="W4" t="s">
        <v>1737</v>
      </c>
      <c r="X4" t="s">
        <v>1737</v>
      </c>
      <c r="Y4" t="s">
        <v>1737</v>
      </c>
      <c r="Z4" t="s">
        <v>1737</v>
      </c>
    </row>
    <row r="5" spans="1:26" x14ac:dyDescent="0.35">
      <c r="A5" t="s">
        <v>191</v>
      </c>
      <c r="B5" t="s">
        <v>106</v>
      </c>
      <c r="C5">
        <v>15</v>
      </c>
      <c r="D5" t="s">
        <v>1776</v>
      </c>
      <c r="E5" t="s">
        <v>1777</v>
      </c>
      <c r="F5" t="s">
        <v>112</v>
      </c>
      <c r="H5" t="s">
        <v>101</v>
      </c>
      <c r="I5">
        <v>2</v>
      </c>
      <c r="J5">
        <v>2</v>
      </c>
      <c r="K5">
        <v>1</v>
      </c>
      <c r="M5">
        <v>4</v>
      </c>
      <c r="R5" t="s">
        <v>1757</v>
      </c>
      <c r="S5" t="s">
        <v>1746</v>
      </c>
      <c r="U5" t="s">
        <v>1746</v>
      </c>
      <c r="V5" t="s">
        <v>1746</v>
      </c>
      <c r="W5" t="s">
        <v>1746</v>
      </c>
      <c r="X5" t="s">
        <v>1778</v>
      </c>
      <c r="Y5" t="s">
        <v>1746</v>
      </c>
      <c r="Z5" t="s">
        <v>1746</v>
      </c>
    </row>
    <row r="6" spans="1:26" x14ac:dyDescent="0.35">
      <c r="A6" t="s">
        <v>1779</v>
      </c>
      <c r="B6" t="s">
        <v>183</v>
      </c>
      <c r="C6">
        <v>20</v>
      </c>
      <c r="D6" t="s">
        <v>1776</v>
      </c>
      <c r="E6" t="s">
        <v>1780</v>
      </c>
      <c r="F6" t="s">
        <v>25</v>
      </c>
      <c r="H6" t="s">
        <v>432</v>
      </c>
      <c r="I6">
        <v>1</v>
      </c>
      <c r="J6">
        <v>1</v>
      </c>
      <c r="K6" t="s">
        <v>1781</v>
      </c>
      <c r="M6">
        <v>5</v>
      </c>
    </row>
    <row r="7" spans="1:26" x14ac:dyDescent="0.35">
      <c r="A7" t="s">
        <v>1782</v>
      </c>
      <c r="B7" t="s">
        <v>100</v>
      </c>
      <c r="C7">
        <v>19</v>
      </c>
      <c r="D7" t="s">
        <v>1776</v>
      </c>
      <c r="H7" t="s">
        <v>1783</v>
      </c>
    </row>
    <row r="8" spans="1:26" x14ac:dyDescent="0.35">
      <c r="A8" t="s">
        <v>43</v>
      </c>
      <c r="B8" t="s">
        <v>94</v>
      </c>
      <c r="C8">
        <v>19</v>
      </c>
      <c r="D8" t="s">
        <v>1776</v>
      </c>
      <c r="H8" t="s">
        <v>1784</v>
      </c>
    </row>
    <row r="9" spans="1:26" x14ac:dyDescent="0.35">
      <c r="A9" t="s">
        <v>1785</v>
      </c>
      <c r="B9" t="s">
        <v>130</v>
      </c>
      <c r="C9">
        <v>20</v>
      </c>
      <c r="D9" t="s">
        <v>1776</v>
      </c>
      <c r="H9" t="s">
        <v>571</v>
      </c>
    </row>
    <row r="10" spans="1:26" x14ac:dyDescent="0.35">
      <c r="A10" t="s">
        <v>1786</v>
      </c>
      <c r="B10" t="s">
        <v>199</v>
      </c>
      <c r="C10">
        <v>3</v>
      </c>
      <c r="D10" t="s">
        <v>1787</v>
      </c>
      <c r="H10" t="s">
        <v>25</v>
      </c>
    </row>
    <row r="11" spans="1:26" x14ac:dyDescent="0.35">
      <c r="A11" t="s">
        <v>940</v>
      </c>
      <c r="B11" t="s">
        <v>209</v>
      </c>
      <c r="C11">
        <v>22</v>
      </c>
      <c r="D11" t="s">
        <v>1787</v>
      </c>
    </row>
    <row r="12" spans="1:26" x14ac:dyDescent="0.35">
      <c r="A12" t="s">
        <v>1788</v>
      </c>
      <c r="B12" t="s">
        <v>506</v>
      </c>
      <c r="C12">
        <v>7</v>
      </c>
      <c r="D12" t="s">
        <v>1787</v>
      </c>
    </row>
    <row r="13" spans="1:26" x14ac:dyDescent="0.35">
      <c r="A13" t="s">
        <v>1789</v>
      </c>
      <c r="B13" t="s">
        <v>204</v>
      </c>
      <c r="C13">
        <v>12</v>
      </c>
      <c r="D13" t="s">
        <v>1787</v>
      </c>
    </row>
    <row r="14" spans="1:26" x14ac:dyDescent="0.35">
      <c r="A14" t="s">
        <v>1790</v>
      </c>
      <c r="B14" t="s">
        <v>577</v>
      </c>
      <c r="C14">
        <v>13</v>
      </c>
      <c r="D14" t="s">
        <v>1787</v>
      </c>
    </row>
    <row r="15" spans="1:26" x14ac:dyDescent="0.35">
      <c r="B15" t="s">
        <v>660</v>
      </c>
      <c r="C15">
        <v>23</v>
      </c>
      <c r="D15" t="s">
        <v>1772</v>
      </c>
    </row>
    <row r="16" spans="1:26" x14ac:dyDescent="0.35">
      <c r="B16" t="s">
        <v>405</v>
      </c>
      <c r="C16">
        <v>22</v>
      </c>
      <c r="D16" t="s">
        <v>1787</v>
      </c>
    </row>
    <row r="17" spans="2:4" x14ac:dyDescent="0.35">
      <c r="B17" t="s">
        <v>111</v>
      </c>
      <c r="C17">
        <v>16</v>
      </c>
      <c r="D17" t="s">
        <v>1791</v>
      </c>
    </row>
    <row r="18" spans="2:4" x14ac:dyDescent="0.35">
      <c r="B18" t="s">
        <v>624</v>
      </c>
      <c r="C18">
        <v>16</v>
      </c>
      <c r="D18" t="s">
        <v>1791</v>
      </c>
    </row>
    <row r="19" spans="2:4" x14ac:dyDescent="0.35">
      <c r="B19" t="s">
        <v>267</v>
      </c>
      <c r="C19">
        <v>24</v>
      </c>
      <c r="D19" t="s">
        <v>1792</v>
      </c>
    </row>
    <row r="20" spans="2:4" x14ac:dyDescent="0.35">
      <c r="B20" t="s">
        <v>1793</v>
      </c>
      <c r="C20">
        <v>2</v>
      </c>
      <c r="D20" t="s">
        <v>1792</v>
      </c>
    </row>
    <row r="21" spans="2:4" x14ac:dyDescent="0.35">
      <c r="B21" t="s">
        <v>1794</v>
      </c>
      <c r="C21">
        <v>22</v>
      </c>
      <c r="D21" t="s">
        <v>1795</v>
      </c>
    </row>
    <row r="22" spans="2:4" x14ac:dyDescent="0.35">
      <c r="B22" t="s">
        <v>53</v>
      </c>
      <c r="C22">
        <v>24</v>
      </c>
      <c r="D22" t="s">
        <v>53</v>
      </c>
    </row>
    <row r="23" spans="2:4" x14ac:dyDescent="0.35">
      <c r="B23" t="s">
        <v>444</v>
      </c>
      <c r="C23">
        <v>16</v>
      </c>
      <c r="D23" t="s">
        <v>444</v>
      </c>
    </row>
    <row r="24" spans="2:4" x14ac:dyDescent="0.35">
      <c r="B24" t="s">
        <v>308</v>
      </c>
      <c r="C24">
        <v>22</v>
      </c>
      <c r="D24" t="s">
        <v>1796</v>
      </c>
    </row>
    <row r="25" spans="2:4" x14ac:dyDescent="0.35">
      <c r="B25" t="s">
        <v>179</v>
      </c>
      <c r="C25">
        <v>22</v>
      </c>
      <c r="D25" t="s">
        <v>1796</v>
      </c>
    </row>
    <row r="26" spans="2:4" x14ac:dyDescent="0.35">
      <c r="B26" t="s">
        <v>1224</v>
      </c>
      <c r="C26">
        <v>24</v>
      </c>
      <c r="D26" t="s">
        <v>1797</v>
      </c>
    </row>
    <row r="27" spans="2:4" x14ac:dyDescent="0.35">
      <c r="B27" t="s">
        <v>1798</v>
      </c>
      <c r="C27">
        <v>24</v>
      </c>
      <c r="D27" t="s">
        <v>1797</v>
      </c>
    </row>
    <row r="28" spans="2:4" x14ac:dyDescent="0.35">
      <c r="B28" t="s">
        <v>123</v>
      </c>
      <c r="C28">
        <v>23</v>
      </c>
      <c r="D28" t="s">
        <v>1787</v>
      </c>
    </row>
    <row r="29" spans="2:4" x14ac:dyDescent="0.35">
      <c r="B29" t="s">
        <v>804</v>
      </c>
      <c r="C29">
        <v>24</v>
      </c>
      <c r="D29" t="s">
        <v>53</v>
      </c>
    </row>
    <row r="30" spans="2:4" x14ac:dyDescent="0.35">
      <c r="B30" t="s">
        <v>544</v>
      </c>
      <c r="C30">
        <v>24</v>
      </c>
      <c r="D30" t="s">
        <v>1797</v>
      </c>
    </row>
    <row r="31" spans="2:4" x14ac:dyDescent="0.35">
      <c r="B31" t="s">
        <v>148</v>
      </c>
      <c r="C31">
        <v>22</v>
      </c>
      <c r="D31" t="s">
        <v>1799</v>
      </c>
    </row>
    <row r="34" spans="1:6" ht="16" customHeight="1" x14ac:dyDescent="0.4">
      <c r="A34" s="29" t="s">
        <v>1800</v>
      </c>
      <c r="B34" s="30"/>
      <c r="C34" s="30"/>
      <c r="D34" s="30"/>
      <c r="E34" s="30"/>
      <c r="F34" s="30"/>
    </row>
    <row r="36" spans="1:6" x14ac:dyDescent="0.35">
      <c r="A36" s="32" t="s">
        <v>1801</v>
      </c>
      <c r="B36" s="33"/>
      <c r="D36" s="32" t="s">
        <v>1802</v>
      </c>
      <c r="E36" s="33"/>
    </row>
    <row r="37" spans="1:6" x14ac:dyDescent="0.35">
      <c r="A37" s="31" t="s">
        <v>1803</v>
      </c>
      <c r="B37" s="31" t="s">
        <v>1804</v>
      </c>
      <c r="D37" s="31" t="s">
        <v>1803</v>
      </c>
      <c r="E37" s="31" t="s">
        <v>1804</v>
      </c>
    </row>
    <row r="38" spans="1:6" x14ac:dyDescent="0.35">
      <c r="A38">
        <v>5</v>
      </c>
      <c r="B38" t="s">
        <v>1805</v>
      </c>
      <c r="D38">
        <v>4</v>
      </c>
      <c r="E38" t="s">
        <v>1806</v>
      </c>
    </row>
    <row r="39" spans="1:6" x14ac:dyDescent="0.35">
      <c r="A39">
        <v>4</v>
      </c>
      <c r="B39" t="s">
        <v>1807</v>
      </c>
      <c r="D39">
        <v>3</v>
      </c>
      <c r="E39" t="s">
        <v>1808</v>
      </c>
    </row>
    <row r="40" spans="1:6" x14ac:dyDescent="0.35">
      <c r="A40">
        <v>3</v>
      </c>
      <c r="B40" t="s">
        <v>1809</v>
      </c>
      <c r="D40">
        <v>2</v>
      </c>
      <c r="E40" t="s">
        <v>1810</v>
      </c>
    </row>
    <row r="41" spans="1:6" x14ac:dyDescent="0.35">
      <c r="A41">
        <v>2</v>
      </c>
      <c r="B41" t="s">
        <v>1811</v>
      </c>
      <c r="D41">
        <v>1</v>
      </c>
      <c r="E41" t="s">
        <v>1812</v>
      </c>
    </row>
    <row r="42" spans="1:6" x14ac:dyDescent="0.35">
      <c r="A42">
        <v>1</v>
      </c>
      <c r="B42" t="s">
        <v>1813</v>
      </c>
    </row>
    <row r="43" spans="1:6" x14ac:dyDescent="0.35">
      <c r="D43" s="34" t="s">
        <v>1814</v>
      </c>
      <c r="E43" s="35"/>
    </row>
    <row r="44" spans="1:6" x14ac:dyDescent="0.35">
      <c r="A44" s="32" t="s">
        <v>1815</v>
      </c>
      <c r="B44" s="33"/>
      <c r="D44" s="36" t="s">
        <v>1816</v>
      </c>
      <c r="E44" s="36" t="s">
        <v>1817</v>
      </c>
    </row>
    <row r="45" spans="1:6" x14ac:dyDescent="0.35">
      <c r="A45" s="31" t="s">
        <v>1803</v>
      </c>
      <c r="B45" s="31" t="s">
        <v>1804</v>
      </c>
    </row>
    <row r="46" spans="1:6" x14ac:dyDescent="0.35">
      <c r="A46">
        <v>1</v>
      </c>
      <c r="B46" t="s">
        <v>1818</v>
      </c>
    </row>
    <row r="47" spans="1:6" x14ac:dyDescent="0.35">
      <c r="A47">
        <v>2</v>
      </c>
      <c r="B47" t="s">
        <v>1819</v>
      </c>
    </row>
    <row r="48" spans="1:6" x14ac:dyDescent="0.35">
      <c r="A48">
        <v>3</v>
      </c>
      <c r="B48" t="s">
        <v>1820</v>
      </c>
    </row>
    <row r="49" spans="1:2" x14ac:dyDescent="0.35">
      <c r="A49">
        <v>4</v>
      </c>
      <c r="B49" t="s">
        <v>1821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25</vt:i4>
      </vt:variant>
    </vt:vector>
  </HeadingPairs>
  <TitlesOfParts>
    <vt:vector size="28" baseType="lpstr">
      <vt:lpstr>Building Level Data</vt:lpstr>
      <vt:lpstr>Block Level Data</vt:lpstr>
      <vt:lpstr>Dropdown_Lists</vt:lpstr>
      <vt:lpstr>Anchor</vt:lpstr>
      <vt:lpstr>AnchorType</vt:lpstr>
      <vt:lpstr>BaseZoningList</vt:lpstr>
      <vt:lpstr>bikelanes</vt:lpstr>
      <vt:lpstr>bikestorage</vt:lpstr>
      <vt:lpstr>BusinessCategoryList</vt:lpstr>
      <vt:lpstr>CPL</vt:lpstr>
      <vt:lpstr>Disorderly</vt:lpstr>
      <vt:lpstr>FootTraffic</vt:lpstr>
      <vt:lpstr>Graffitti</vt:lpstr>
      <vt:lpstr>lighting</vt:lpstr>
      <vt:lpstr>LitterLevel</vt:lpstr>
      <vt:lpstr>OperatorType</vt:lpstr>
      <vt:lpstr>OutdoorFootprint</vt:lpstr>
      <vt:lpstr>POP</vt:lpstr>
      <vt:lpstr>publicseating</vt:lpstr>
      <vt:lpstr>Sidewalk</vt:lpstr>
      <vt:lpstr>Sidewalks</vt:lpstr>
      <vt:lpstr>storefrontcondition</vt:lpstr>
      <vt:lpstr>StructuralCondition</vt:lpstr>
      <vt:lpstr>Trashcans</vt:lpstr>
      <vt:lpstr>Trees</vt:lpstr>
      <vt:lpstr>VacancyType</vt:lpstr>
      <vt:lpstr>VehicleTraffic</vt:lpstr>
      <vt:lpstr>Windows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Engelhardt</dc:creator>
  <cp:lastModifiedBy>Brandon Engelhardt</cp:lastModifiedBy>
  <dcterms:created xsi:type="dcterms:W3CDTF">2026-01-24T20:06:53Z</dcterms:created>
  <dcterms:modified xsi:type="dcterms:W3CDTF">2026-06-26T17:38:10Z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0x010100F72FFECD6F617540A3F96F71742E4516</vt:lpwstr>
  </property>
</Properties>
</file>